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3620"/>
  </bookViews>
  <sheets>
    <sheet name="Лист2 (2)" sheetId="4" r:id="rId1"/>
  </sheets>
  <calcPr calcId="162913" refMode="R1C1"/>
</workbook>
</file>

<file path=xl/calcChain.xml><?xml version="1.0" encoding="utf-8"?>
<calcChain xmlns="http://schemas.openxmlformats.org/spreadsheetml/2006/main">
  <c r="H16" i="4" l="1"/>
  <c r="H15" i="4"/>
  <c r="H14" i="4"/>
  <c r="H13" i="4"/>
  <c r="H12" i="4"/>
  <c r="H11" i="4"/>
  <c r="C17" i="4"/>
  <c r="C9" i="4"/>
  <c r="G8" i="4"/>
  <c r="F8" i="4"/>
  <c r="E8" i="4"/>
  <c r="D8" i="4"/>
  <c r="C8" i="4"/>
  <c r="B8" i="4"/>
  <c r="H9" i="4" l="1"/>
  <c r="H8" i="4" s="1"/>
</calcChain>
</file>

<file path=xl/sharedStrings.xml><?xml version="1.0" encoding="utf-8"?>
<sst xmlns="http://schemas.openxmlformats.org/spreadsheetml/2006/main" count="63" uniqueCount="53">
  <si>
    <t>Articolul de cheltuieli</t>
  </si>
  <si>
    <t>Executate cheltuieli, mii lei</t>
  </si>
  <si>
    <t>Lista agenților economici</t>
  </si>
  <si>
    <t xml:space="preserve">Denumirea bunurilor, lucrărilor și serviciilor </t>
  </si>
  <si>
    <t>Numărul, data valabilității contractului</t>
  </si>
  <si>
    <t>Total de la începutul anului (ianuarie-octombrie)</t>
  </si>
  <si>
    <t>În luna curentă</t>
  </si>
  <si>
    <t xml:space="preserve">Suma contractului, mii lei </t>
  </si>
  <si>
    <t>(denumirea entității)</t>
  </si>
  <si>
    <t>IMSP Spitalul Clinic Municipal ”Sfânta Treime”</t>
  </si>
  <si>
    <t>Numărul de angajați conform statelor de personal</t>
  </si>
  <si>
    <t>persoane</t>
  </si>
  <si>
    <t>Reparații capitale</t>
  </si>
  <si>
    <t xml:space="preserve">Conducătorul entității  _________________ </t>
  </si>
  <si>
    <t xml:space="preserve">     (semnătură) </t>
  </si>
  <si>
    <t xml:space="preserve">Informația privind cheltuielile executate pe parcursul lunilor </t>
  </si>
  <si>
    <t>ianuarie-octombrie</t>
  </si>
  <si>
    <t xml:space="preserve"> Efectiv </t>
  </si>
  <si>
    <t>Lucrări de reparație în secția chirurgie aseptică a IMSP SCM Sfînta Treime</t>
  </si>
  <si>
    <t>nr. 170 din 18 aprilie 2017 înregistrat de AAP cu nr.17/00354/005 din 18.04.2017</t>
  </si>
  <si>
    <t>Lucrări de reparație în secția proctologie a IMSP SCM Sfînta Treime</t>
  </si>
  <si>
    <t>nr. 171 din 18 aprilie 2017 înregistrat de AAP cu nr.17/00354/004 din 18.04.2017</t>
  </si>
  <si>
    <t>Lucrări de reparație în secția cardiologie a IMSP SCM Sfînta Treime</t>
  </si>
  <si>
    <t>nr. 168 din 18 aprilie 2017 înregistrat de AAP cu nr.17/00354/001 din 18.04.2017</t>
  </si>
  <si>
    <t>Lucrări de reparație în secția endocrinologie a IMSP SCM Sfînta Treime</t>
  </si>
  <si>
    <t>nr. 169  din 18 aprilie 2017 înregistrat de AAP cu nr.17/00354/002 din 18.04.2017</t>
  </si>
  <si>
    <t>Lucrări de reparație în secția  neurorecuperare a IMSP SCM Sfînta Treime</t>
  </si>
  <si>
    <t>nr. 172 din 18 aprilie 2017 înregistrat de AAP cu nr.17/00354/003 din 18.04.2017</t>
  </si>
  <si>
    <t>SRL Budei COM</t>
  </si>
  <si>
    <t>SRL Moldsercon</t>
  </si>
  <si>
    <t>SRL VSN Cons</t>
  </si>
  <si>
    <t>SRL Proiect Gabion</t>
  </si>
  <si>
    <t>Servicii de supraveghere tehnica la obiectivul lucrări de reparatie a  sectiilor chirurgie aeptică, secția proctologie, secția cardiologie, secția endocrinologie, secția neurorecuperare a IMSP SCM Sfînta Treime</t>
  </si>
  <si>
    <t>nr. 173 din 25.04.2017</t>
  </si>
  <si>
    <t>Onici Alexandru</t>
  </si>
  <si>
    <t>inclusiv:</t>
  </si>
  <si>
    <t>Achitarea datoriei creditoare la 01.01.2017</t>
  </si>
  <si>
    <t>Procurări de utilaj</t>
  </si>
  <si>
    <t>Total cheltuieli</t>
  </si>
  <si>
    <t>SRL Data Control</t>
  </si>
  <si>
    <t>SRL Mihcons-Plus</t>
  </si>
  <si>
    <t>Lucrări de reparație a secției urologie (1500,4 mii lei)</t>
  </si>
  <si>
    <t>Lucrări de reparație a Serviciul diagnostic (2027,1 mii lei)</t>
  </si>
  <si>
    <t>Achiziționarea unui videogastroscop (834,0 mii lei)</t>
  </si>
  <si>
    <t>DCC</t>
  </si>
  <si>
    <t>Servicii de supraveghere tehnica la obiectivul lucrări de reparatie a  sectiilor diagnostic (bloc chirurgical) a IMSP SCM Sfînta Treime (45,5 mii lei)</t>
  </si>
  <si>
    <t>SRL Energoproiect</t>
  </si>
  <si>
    <t>SRL Getarcom</t>
  </si>
  <si>
    <t>Lucrări de reparație a Sectiei terapie intensivă (302,6 mii lei)</t>
  </si>
  <si>
    <t>SRL Pleacsec SC</t>
  </si>
  <si>
    <t>Servicii de supraveghere tehnică a lucrarilor de reparație a secției urologie (17,1 mii lei)</t>
  </si>
  <si>
    <t>Bugetul aprobat/ precizat pe an, mii lei</t>
  </si>
  <si>
    <t>Studiu de fezabilitate (65,0 mii 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</si>
</sst>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164" fontId="9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L22" sqref="L22"/>
    </sheetView>
  </sheetViews>
  <sheetFormatPr defaultRowHeight="15" x14ac:dyDescent="0.25"/>
  <cols>
    <col min="1" max="1" width="20.7109375" customWidth="1"/>
    <col min="2" max="2" width="12.140625" customWidth="1"/>
    <col min="3" max="3" width="13.5703125" customWidth="1"/>
    <col min="4" max="4" width="10.28515625" customWidth="1"/>
    <col min="5" max="5" width="17" customWidth="1"/>
    <col min="6" max="6" width="26.42578125" customWidth="1"/>
    <col min="7" max="7" width="24.28515625" customWidth="1"/>
    <col min="8" max="8" width="14.28515625" customWidth="1"/>
  </cols>
  <sheetData>
    <row r="1" spans="1:8" ht="18.75" x14ac:dyDescent="0.3">
      <c r="B1" s="36" t="s">
        <v>15</v>
      </c>
      <c r="C1" s="36"/>
      <c r="D1" s="36"/>
      <c r="E1" s="36"/>
      <c r="F1" s="37" t="s">
        <v>16</v>
      </c>
      <c r="G1" s="37"/>
      <c r="H1" s="7">
        <v>2017</v>
      </c>
    </row>
    <row r="2" spans="1:8" ht="35.25" customHeight="1" x14ac:dyDescent="0.3">
      <c r="B2" s="38" t="s">
        <v>9</v>
      </c>
      <c r="C2" s="38"/>
      <c r="D2" s="38"/>
      <c r="E2" s="38"/>
      <c r="F2" s="38"/>
    </row>
    <row r="3" spans="1:8" ht="18" customHeight="1" x14ac:dyDescent="0.25">
      <c r="A3" s="39" t="s">
        <v>8</v>
      </c>
      <c r="B3" s="39"/>
      <c r="C3" s="39"/>
      <c r="D3" s="39"/>
      <c r="E3" s="39"/>
      <c r="F3" s="39"/>
      <c r="G3" s="39"/>
      <c r="H3" s="39"/>
    </row>
    <row r="4" spans="1:8" ht="18.75" x14ac:dyDescent="0.3">
      <c r="A4" s="40" t="s">
        <v>10</v>
      </c>
      <c r="B4" s="40"/>
      <c r="C4" s="40"/>
      <c r="D4" s="40"/>
      <c r="E4" s="10">
        <v>1277.75</v>
      </c>
      <c r="F4" s="8" t="s">
        <v>17</v>
      </c>
      <c r="G4" s="10">
        <v>986</v>
      </c>
      <c r="H4" s="4" t="s">
        <v>11</v>
      </c>
    </row>
    <row r="6" spans="1:8" ht="21" customHeight="1" x14ac:dyDescent="0.25">
      <c r="A6" s="51" t="s">
        <v>0</v>
      </c>
      <c r="B6" s="42" t="s">
        <v>51</v>
      </c>
      <c r="C6" s="41" t="s">
        <v>1</v>
      </c>
      <c r="D6" s="41"/>
      <c r="E6" s="41" t="s">
        <v>2</v>
      </c>
      <c r="F6" s="41" t="s">
        <v>3</v>
      </c>
      <c r="G6" s="41" t="s">
        <v>4</v>
      </c>
      <c r="H6" s="42" t="s">
        <v>7</v>
      </c>
    </row>
    <row r="7" spans="1:8" ht="63" customHeight="1" x14ac:dyDescent="0.25">
      <c r="A7" s="51"/>
      <c r="B7" s="43"/>
      <c r="C7" s="12" t="s">
        <v>5</v>
      </c>
      <c r="D7" s="12" t="s">
        <v>6</v>
      </c>
      <c r="E7" s="41"/>
      <c r="F7" s="41"/>
      <c r="G7" s="41"/>
      <c r="H7" s="43"/>
    </row>
    <row r="8" spans="1:8" ht="25.5" customHeight="1" x14ac:dyDescent="0.25">
      <c r="A8" s="24" t="s">
        <v>38</v>
      </c>
      <c r="B8" s="28">
        <f t="shared" ref="B8:H8" si="0">SUM(B9,B23)</f>
        <v>12850</v>
      </c>
      <c r="C8" s="28">
        <f t="shared" si="0"/>
        <v>12834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34">
        <f t="shared" si="0"/>
        <v>8922.9455999999991</v>
      </c>
    </row>
    <row r="9" spans="1:8" ht="20.25" customHeight="1" x14ac:dyDescent="0.25">
      <c r="A9" s="17" t="s">
        <v>12</v>
      </c>
      <c r="B9" s="29">
        <v>12000</v>
      </c>
      <c r="C9" s="29">
        <f>12834-834</f>
        <v>12000</v>
      </c>
      <c r="D9" s="19"/>
      <c r="E9" s="19"/>
      <c r="F9" s="19"/>
      <c r="G9" s="19"/>
      <c r="H9" s="35">
        <f>SUM(H11:H16)</f>
        <v>8922.9455999999991</v>
      </c>
    </row>
    <row r="10" spans="1:8" ht="15.75" customHeight="1" x14ac:dyDescent="0.25">
      <c r="A10" s="11" t="s">
        <v>35</v>
      </c>
      <c r="B10" s="13"/>
      <c r="C10" s="26"/>
      <c r="D10" s="27"/>
      <c r="E10" s="12"/>
      <c r="F10" s="12"/>
      <c r="G10" s="12"/>
      <c r="H10" s="9"/>
    </row>
    <row r="11" spans="1:8" ht="53.25" customHeight="1" x14ac:dyDescent="0.25">
      <c r="A11" s="15" t="s">
        <v>12</v>
      </c>
      <c r="B11" s="30"/>
      <c r="C11" s="22">
        <v>1492.7</v>
      </c>
      <c r="D11" s="2"/>
      <c r="E11" s="3" t="s">
        <v>29</v>
      </c>
      <c r="F11" s="32" t="s">
        <v>18</v>
      </c>
      <c r="G11" s="32" t="s">
        <v>19</v>
      </c>
      <c r="H11" s="33">
        <f>1794131.98/1000</f>
        <v>1794.1319799999999</v>
      </c>
    </row>
    <row r="12" spans="1:8" ht="55.5" customHeight="1" x14ac:dyDescent="0.25">
      <c r="A12" s="15" t="s">
        <v>12</v>
      </c>
      <c r="B12" s="23"/>
      <c r="C12" s="22">
        <v>1661.2</v>
      </c>
      <c r="D12" s="1"/>
      <c r="E12" s="3" t="s">
        <v>31</v>
      </c>
      <c r="F12" s="32" t="s">
        <v>20</v>
      </c>
      <c r="G12" s="32" t="s">
        <v>21</v>
      </c>
      <c r="H12" s="33">
        <f>1773464.2/1000</f>
        <v>1773.4641999999999</v>
      </c>
    </row>
    <row r="13" spans="1:8" ht="57.75" customHeight="1" x14ac:dyDescent="0.25">
      <c r="A13" s="15" t="s">
        <v>12</v>
      </c>
      <c r="B13" s="23"/>
      <c r="C13" s="22">
        <v>1745.7</v>
      </c>
      <c r="D13" s="1"/>
      <c r="E13" s="3" t="s">
        <v>28</v>
      </c>
      <c r="F13" s="32" t="s">
        <v>22</v>
      </c>
      <c r="G13" s="32" t="s">
        <v>23</v>
      </c>
      <c r="H13" s="33">
        <f>1792736.02/1000</f>
        <v>1792.7360200000001</v>
      </c>
    </row>
    <row r="14" spans="1:8" ht="56.25" customHeight="1" x14ac:dyDescent="0.25">
      <c r="A14" s="15" t="s">
        <v>12</v>
      </c>
      <c r="B14" s="23"/>
      <c r="C14" s="22">
        <v>1389.5</v>
      </c>
      <c r="D14" s="1"/>
      <c r="E14" s="3" t="s">
        <v>28</v>
      </c>
      <c r="F14" s="32" t="s">
        <v>24</v>
      </c>
      <c r="G14" s="32" t="s">
        <v>25</v>
      </c>
      <c r="H14" s="33">
        <f>1785748.4/1000</f>
        <v>1785.7483999999999</v>
      </c>
    </row>
    <row r="15" spans="1:8" ht="60.75" customHeight="1" x14ac:dyDescent="0.25">
      <c r="A15" s="15" t="s">
        <v>12</v>
      </c>
      <c r="B15" s="23"/>
      <c r="C15" s="22">
        <v>1680.7</v>
      </c>
      <c r="D15" s="1"/>
      <c r="E15" s="3" t="s">
        <v>30</v>
      </c>
      <c r="F15" s="32" t="s">
        <v>26</v>
      </c>
      <c r="G15" s="32" t="s">
        <v>27</v>
      </c>
      <c r="H15" s="33">
        <f>1681762/1000</f>
        <v>1681.7619999999999</v>
      </c>
    </row>
    <row r="16" spans="1:8" ht="96" customHeight="1" x14ac:dyDescent="0.25">
      <c r="A16" s="15" t="s">
        <v>12</v>
      </c>
      <c r="B16" s="23"/>
      <c r="C16" s="22">
        <v>72.5</v>
      </c>
      <c r="D16" s="1"/>
      <c r="E16" s="3" t="s">
        <v>34</v>
      </c>
      <c r="F16" s="32" t="s">
        <v>32</v>
      </c>
      <c r="G16" s="32" t="s">
        <v>33</v>
      </c>
      <c r="H16" s="33">
        <f>95103/1000</f>
        <v>95.102999999999994</v>
      </c>
    </row>
    <row r="17" spans="1:9" ht="37.5" customHeight="1" x14ac:dyDescent="0.25">
      <c r="A17" s="42" t="s">
        <v>36</v>
      </c>
      <c r="B17" s="45"/>
      <c r="C17" s="48">
        <f>4791.7-834</f>
        <v>3957.7</v>
      </c>
      <c r="D17" s="45"/>
      <c r="E17" s="32" t="s">
        <v>28</v>
      </c>
      <c r="F17" s="32" t="s">
        <v>41</v>
      </c>
      <c r="G17" s="32"/>
      <c r="H17" s="14"/>
      <c r="I17">
        <v>1500.4</v>
      </c>
    </row>
    <row r="18" spans="1:9" ht="30" customHeight="1" x14ac:dyDescent="0.25">
      <c r="A18" s="44"/>
      <c r="B18" s="46"/>
      <c r="C18" s="49"/>
      <c r="D18" s="46"/>
      <c r="E18" s="32" t="s">
        <v>40</v>
      </c>
      <c r="F18" s="32" t="s">
        <v>42</v>
      </c>
      <c r="G18" s="32"/>
      <c r="H18" s="14"/>
      <c r="I18">
        <v>2027.1</v>
      </c>
    </row>
    <row r="19" spans="1:9" ht="66" customHeight="1" x14ac:dyDescent="0.25">
      <c r="A19" s="44"/>
      <c r="B19" s="46"/>
      <c r="C19" s="49"/>
      <c r="D19" s="46"/>
      <c r="E19" s="32" t="s">
        <v>44</v>
      </c>
      <c r="F19" s="32" t="s">
        <v>45</v>
      </c>
      <c r="G19" s="32"/>
      <c r="H19" s="14"/>
      <c r="I19">
        <v>45.5</v>
      </c>
    </row>
    <row r="20" spans="1:9" ht="31.5" customHeight="1" x14ac:dyDescent="0.25">
      <c r="A20" s="44"/>
      <c r="B20" s="46"/>
      <c r="C20" s="49"/>
      <c r="D20" s="46"/>
      <c r="E20" s="32" t="s">
        <v>47</v>
      </c>
      <c r="F20" s="32" t="s">
        <v>48</v>
      </c>
      <c r="G20" s="32"/>
      <c r="H20" s="14"/>
      <c r="I20">
        <v>302.60000000000002</v>
      </c>
    </row>
    <row r="21" spans="1:9" ht="23.25" customHeight="1" x14ac:dyDescent="0.25">
      <c r="A21" s="44"/>
      <c r="B21" s="46"/>
      <c r="C21" s="49"/>
      <c r="D21" s="46"/>
      <c r="E21" s="32" t="s">
        <v>46</v>
      </c>
      <c r="F21" s="32" t="s">
        <v>52</v>
      </c>
      <c r="G21" s="32"/>
      <c r="H21" s="14"/>
      <c r="I21">
        <v>65</v>
      </c>
    </row>
    <row r="22" spans="1:9" ht="36" customHeight="1" x14ac:dyDescent="0.25">
      <c r="A22" s="43"/>
      <c r="B22" s="47"/>
      <c r="C22" s="50"/>
      <c r="D22" s="47"/>
      <c r="E22" s="3" t="s">
        <v>49</v>
      </c>
      <c r="F22" s="32" t="s">
        <v>50</v>
      </c>
      <c r="G22" s="32"/>
      <c r="H22" s="14"/>
      <c r="I22">
        <v>17.100000000000001</v>
      </c>
    </row>
    <row r="23" spans="1:9" ht="15.75" customHeight="1" x14ac:dyDescent="0.25">
      <c r="A23" s="17" t="s">
        <v>37</v>
      </c>
      <c r="B23" s="18">
        <v>850</v>
      </c>
      <c r="C23" s="21">
        <v>834</v>
      </c>
      <c r="D23" s="19"/>
      <c r="E23" s="19"/>
      <c r="F23" s="19"/>
      <c r="G23" s="19"/>
      <c r="H23" s="20"/>
    </row>
    <row r="24" spans="1:9" x14ac:dyDescent="0.25">
      <c r="A24" s="16" t="s">
        <v>35</v>
      </c>
      <c r="B24" s="23"/>
      <c r="C24" s="31"/>
      <c r="D24" s="1"/>
      <c r="E24" s="3"/>
      <c r="F24" s="3"/>
      <c r="G24" s="3"/>
      <c r="H24" s="14"/>
    </row>
    <row r="25" spans="1:9" ht="45" x14ac:dyDescent="0.25">
      <c r="A25" s="16" t="s">
        <v>36</v>
      </c>
      <c r="B25" s="23"/>
      <c r="C25" s="22">
        <v>834</v>
      </c>
      <c r="D25" s="1"/>
      <c r="E25" s="32" t="s">
        <v>39</v>
      </c>
      <c r="F25" s="32" t="s">
        <v>43</v>
      </c>
      <c r="G25" s="3"/>
      <c r="H25" s="14"/>
    </row>
    <row r="26" spans="1:9" ht="23.25" customHeight="1" x14ac:dyDescent="0.25">
      <c r="A26" s="5" t="s">
        <v>13</v>
      </c>
    </row>
    <row r="27" spans="1:9" ht="17.25" customHeight="1" x14ac:dyDescent="0.25">
      <c r="B27" s="6" t="s">
        <v>14</v>
      </c>
    </row>
  </sheetData>
  <mergeCells count="16">
    <mergeCell ref="G6:G7"/>
    <mergeCell ref="H6:H7"/>
    <mergeCell ref="A17:A22"/>
    <mergeCell ref="B17:B22"/>
    <mergeCell ref="C17:C22"/>
    <mergeCell ref="D17:D22"/>
    <mergeCell ref="A6:A7"/>
    <mergeCell ref="B6:B7"/>
    <mergeCell ref="C6:D6"/>
    <mergeCell ref="E6:E7"/>
    <mergeCell ref="F6:F7"/>
    <mergeCell ref="B1:E1"/>
    <mergeCell ref="F1:G1"/>
    <mergeCell ref="B2:F2"/>
    <mergeCell ref="A3:H3"/>
    <mergeCell ref="A4:D4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2017-11-24T15:44:54Z</dcterms:modified>
</cp:coreProperties>
</file>