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Anexa nr. 1" sheetId="1" r:id="rId1"/>
  </sheets>
  <definedNames/>
  <calcPr fullCalcOnLoad="1"/>
</workbook>
</file>

<file path=xl/sharedStrings.xml><?xml version="1.0" encoding="utf-8"?>
<sst xmlns="http://schemas.openxmlformats.org/spreadsheetml/2006/main" count="156" uniqueCount="122">
  <si>
    <t>Anexa nr.1</t>
  </si>
  <si>
    <t xml:space="preserve">              la decizia Consiliului municipal Chişinău </t>
  </si>
  <si>
    <t>(mii lei)</t>
  </si>
  <si>
    <t>Nr.d/o</t>
  </si>
  <si>
    <t>Denumirea indicatorului</t>
  </si>
  <si>
    <t>Capitol/ grupă principa-lă</t>
  </si>
  <si>
    <t>Parag- raf/    grupă</t>
  </si>
  <si>
    <t>Aprobat pe anul 2009</t>
  </si>
  <si>
    <t>Ponderea executării în volumul veniturilor (%)</t>
  </si>
  <si>
    <t xml:space="preserve">Devieri de la </t>
  </si>
  <si>
    <t>(+;-)</t>
  </si>
  <si>
    <t>%</t>
  </si>
  <si>
    <t>Impozitul pe venitul din salariu</t>
  </si>
  <si>
    <t>01</t>
  </si>
  <si>
    <t>Impozitul pe venit aferent operaţiunilor de predare în posesie şi/sau folosinţă a proprietăţii imobiliare</t>
  </si>
  <si>
    <t>05</t>
  </si>
  <si>
    <t>Alte impozite pe venit</t>
  </si>
  <si>
    <t>09</t>
  </si>
  <si>
    <t>Impozitul pe venitul din activitatea de întreprinzător, reţinut la sursa de plată</t>
  </si>
  <si>
    <t>20</t>
  </si>
  <si>
    <t>Impozitul pe venitul din activitatea de întreprinzător</t>
  </si>
  <si>
    <t>21</t>
  </si>
  <si>
    <t xml:space="preserve">Impozitul pe venit reţinut din suma dividendelor achitate  </t>
  </si>
  <si>
    <t>22</t>
  </si>
  <si>
    <t>Impozitul funciar pe terenurile cu destinaţie agricolă, cu excepţia impozitului de la gospodăriile ţărăneşti (de fermieri)</t>
  </si>
  <si>
    <t>Impozitul funciar pe terenurile cu o altă destinaţie decât cea agricolă</t>
  </si>
  <si>
    <t>02</t>
  </si>
  <si>
    <t>Impozitul funciar încasat de la persoanele fizice</t>
  </si>
  <si>
    <t>03</t>
  </si>
  <si>
    <t>Impozitul funciar pe păşuni şi fîneţe</t>
  </si>
  <si>
    <t>06</t>
  </si>
  <si>
    <t>Impozitul pe bunurile imobiliare ale persoanelor juridice</t>
  </si>
  <si>
    <t>10</t>
  </si>
  <si>
    <t>Impozitul pe bunurile imobiliare ale persoanelor fizice</t>
  </si>
  <si>
    <t>11</t>
  </si>
  <si>
    <t>14</t>
  </si>
  <si>
    <t>Impozitul privat</t>
  </si>
  <si>
    <t>04</t>
  </si>
  <si>
    <t>39</t>
  </si>
  <si>
    <t xml:space="preserve">Taxa de plasare (amplasare) a publicităţii (reclamei) </t>
  </si>
  <si>
    <t>41</t>
  </si>
  <si>
    <t>Taxa balneară</t>
  </si>
  <si>
    <t>42</t>
  </si>
  <si>
    <t>Taxa de folosire a drumurilor, percepută de la posesorii de vehicule înmatriculate în Republica Moldova</t>
  </si>
  <si>
    <t>44</t>
  </si>
  <si>
    <t>Taxa pentru apă</t>
  </si>
  <si>
    <t>51</t>
  </si>
  <si>
    <t>Taxa pentru extragerea mineralelor utile</t>
  </si>
  <si>
    <t>54</t>
  </si>
  <si>
    <t>Taxa de licenţă pentru practicarea unui anumit gen de activitate</t>
  </si>
  <si>
    <t>55</t>
  </si>
  <si>
    <t>Taxa de organizare a licitaţiilor şi loteriilor pe teritoriul unităţii administrativ-teritoriale</t>
  </si>
  <si>
    <t>56</t>
  </si>
  <si>
    <t xml:space="preserve">Taxa pentru eliberarea autorizaţiei de construire/desfiinţare  </t>
  </si>
  <si>
    <t>57</t>
  </si>
  <si>
    <t>Taxa de înregistrare a asociaţiilor obsteşti şi a mijloacelor mass-media</t>
  </si>
  <si>
    <t>60</t>
  </si>
  <si>
    <t>Dividendele aferente cotei de participare a statului în societăţi pe acţiuni</t>
  </si>
  <si>
    <t>Dobînzile aferente soldurilor mijloacelor băneşti la conturile bancare ale trezoreriilor teritoriale</t>
  </si>
  <si>
    <t>12</t>
  </si>
  <si>
    <t xml:space="preserve">Dobînzile aferente creditelor acordate de la bugetele UAT de nivelul II şi bugetul municipal Bălţi la bugetele de nivelul I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</si>
  <si>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</si>
  <si>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</si>
  <si>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</si>
  <si>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</si>
  <si>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</si>
  <si>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</si>
  <si>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</si>
  <si>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</si>
  <si>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</si>
  <si>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</si>
  <si>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>Plata arenzii pentru terenurile cu destinaţie agricolă</t>
  </si>
  <si>
    <t>32</t>
  </si>
  <si>
    <t xml:space="preserve">Plata arenzii pentru terenurile cu o altă destinaţie decât cea agricolă   </t>
  </si>
  <si>
    <t>33</t>
  </si>
  <si>
    <t>Chiria/arenda bunurilor proprietate publică</t>
  </si>
  <si>
    <t>35</t>
  </si>
  <si>
    <t>Taxa pentru patenta de întreprinzător</t>
  </si>
  <si>
    <t>37</t>
  </si>
  <si>
    <t>Încasările plăţilor de la persoanele internate în punctele medicale de dezalcoolizare</t>
  </si>
  <si>
    <t>24</t>
  </si>
  <si>
    <t>Taxa de piaţă</t>
  </si>
  <si>
    <t>27</t>
  </si>
  <si>
    <t>Taxa pentru amenajarea teritoriului</t>
  </si>
  <si>
    <t>28</t>
  </si>
  <si>
    <t>Taxa pentru cazare</t>
  </si>
  <si>
    <t>29</t>
  </si>
  <si>
    <t>Taxa pentru unităţile comerciale şi/sau de prestări servicii de deservire socială</t>
  </si>
  <si>
    <t>30</t>
  </si>
  <si>
    <t>Taxa pentru dreptul de a aplica simbolica locală</t>
  </si>
  <si>
    <t>Taxa pentru parcare</t>
  </si>
  <si>
    <t>34</t>
  </si>
  <si>
    <t>Alte  încasări</t>
  </si>
  <si>
    <t>40</t>
  </si>
  <si>
    <t>Taxa de la posesorii de câini</t>
  </si>
  <si>
    <t>Taxa pentru efectuarea explorărilor geologice</t>
  </si>
  <si>
    <t>47</t>
  </si>
  <si>
    <t>Amenzile şi sancţiunile administrative</t>
  </si>
  <si>
    <t>Amenzile aplicate de poliţia rutieră</t>
  </si>
  <si>
    <t>Încasările de la vânzarea averii şi valutei confiscate</t>
  </si>
  <si>
    <t>Alte amenzi şi sancţiuni pecuniare</t>
  </si>
  <si>
    <t>15</t>
  </si>
  <si>
    <t>00</t>
  </si>
  <si>
    <t>I. Venituri de bază - TOTAL</t>
  </si>
  <si>
    <t>II. Mijloacele speciale ale instituţiilor publice</t>
  </si>
  <si>
    <t>III. Veniturile fondurilor speciale</t>
  </si>
  <si>
    <t xml:space="preserve">IV. Transferuri   </t>
  </si>
  <si>
    <t>inclusiv:</t>
  </si>
  <si>
    <t xml:space="preserve"> · Transferuri curente de la bugetul de stat </t>
  </si>
  <si>
    <t xml:space="preserve"> · Mijloacele încasate prin decontari reciproce de la bugete de alt nivel</t>
  </si>
  <si>
    <t xml:space="preserve"> · Transferuri între componentele bugetului de stat şi componentele  bugetelor unităţilor administrativ-teritoriale </t>
  </si>
  <si>
    <t xml:space="preserve"> · Transferuri între componentele bugetelor UAT de nivelul I şi între componentele  bugetelor unităţilor administrativ-teritoriale de nivelul II</t>
  </si>
  <si>
    <t>Total venituri - GLOBAL</t>
  </si>
  <si>
    <t>Planul precizat pe anul 2009</t>
  </si>
  <si>
    <t>Executat    la 01.01.2010</t>
  </si>
  <si>
    <t>planul precizat pe anul 2009</t>
  </si>
  <si>
    <t>executat la 01.01.2009</t>
  </si>
  <si>
    <t>Executat la 01.01.2009</t>
  </si>
  <si>
    <t xml:space="preserve"> nr._____ din __________2010</t>
  </si>
  <si>
    <r>
      <t xml:space="preserve">Executarea </t>
    </r>
    <r>
      <rPr>
        <b/>
        <u val="single"/>
        <sz val="12"/>
        <rFont val="Times New Roman"/>
        <family val="1"/>
      </rPr>
      <t>părţii de venituri</t>
    </r>
    <r>
      <rPr>
        <b/>
        <sz val="12"/>
        <rFont val="Times New Roman"/>
        <family val="1"/>
      </rPr>
      <t xml:space="preserve"> a bugetului municipal Chişinău pe anul 2009</t>
    </r>
  </si>
  <si>
    <t>Impozitul pe bunurile imobiliare, cu destinaţie locativă din municipii şi oraşe, achitat de către persoanele fizice</t>
  </si>
  <si>
    <t>Taxa pentru prestarea serviciilor de transport auto de călători pe teritoriul municipiilor, oraşelor şi satelor (comunelor)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</si>
</sst>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  <numFmt numFmtId="181" formatCode="#,##0.0"/>
    <numFmt numFmtId="182" formatCode="dd/mm/yy;@"/>
    <numFmt numFmtId="183" formatCode="0.000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0.0000"/>
    <numFmt numFmtId="198" formatCode="0.0000000"/>
    <numFmt numFmtId="199" formatCode="0.000000"/>
    <numFmt numFmtId="200" formatCode="0.00000"/>
    <numFmt numFmtId="201" formatCode="0.00000000"/>
    <numFmt numFmtId="202" formatCode="_(* #,##0.0_);_(* \(#,##0.0\);_(* &quot;-&quot;??_);_(@_)"/>
    <numFmt numFmtId="203" formatCode="#,##0.000"/>
    <numFmt numFmtId="204" formatCode="0.0%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 CE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18" applyFont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/>
    </xf>
    <xf numFmtId="181" fontId="3" fillId="0" borderId="6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12" fillId="0" borderId="3" xfId="18" applyFont="1" applyBorder="1" applyAlignment="1">
      <alignment vertical="top" wrapText="1"/>
      <protection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4" fillId="0" borderId="9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81" fontId="4" fillId="0" borderId="4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181" fontId="13" fillId="0" borderId="13" xfId="0" applyNumberFormat="1" applyFont="1" applyBorder="1" applyAlignment="1">
      <alignment horizontal="right" vertical="center" wrapText="1"/>
    </xf>
    <xf numFmtId="181" fontId="14" fillId="0" borderId="13" xfId="0" applyNumberFormat="1" applyFont="1" applyBorder="1" applyAlignment="1">
      <alignment horizontal="right" vertical="center"/>
    </xf>
    <xf numFmtId="181" fontId="13" fillId="0" borderId="13" xfId="0" applyNumberFormat="1" applyFont="1" applyBorder="1" applyAlignment="1">
      <alignment horizontal="right" vertical="center"/>
    </xf>
    <xf numFmtId="181" fontId="1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181" fontId="4" fillId="0" borderId="5" xfId="0" applyNumberFormat="1" applyFont="1" applyBorder="1" applyAlignment="1">
      <alignment horizontal="right" vertical="center"/>
    </xf>
    <xf numFmtId="181" fontId="3" fillId="0" borderId="5" xfId="0" applyNumberFormat="1" applyFont="1" applyBorder="1" applyAlignment="1">
      <alignment horizontal="right" vertical="center"/>
    </xf>
    <xf numFmtId="181" fontId="3" fillId="0" borderId="18" xfId="0" applyNumberFormat="1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180" fontId="0" fillId="0" borderId="0" xfId="0" applyNumberFormat="1" applyFont="1" applyAlignment="1">
      <alignment/>
    </xf>
    <xf numFmtId="181" fontId="3" fillId="0" borderId="0" xfId="0" applyNumberFormat="1" applyFont="1" applyBorder="1" applyAlignment="1">
      <alignment vertical="center"/>
    </xf>
    <xf numFmtId="180" fontId="0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80" fontId="3" fillId="0" borderId="0" xfId="0" applyNumberFormat="1" applyFont="1" applyAlignment="1">
      <alignment/>
    </xf>
    <xf numFmtId="180" fontId="0" fillId="0" borderId="0" xfId="0" applyNumberFormat="1" applyAlignment="1">
      <alignment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180" fontId="0" fillId="0" borderId="0" xfId="0" applyNumberFormat="1" applyAlignment="1">
      <alignment/>
    </xf>
    <xf numFmtId="180" fontId="15" fillId="0" borderId="0" xfId="0" applyNumberFormat="1" applyFont="1" applyAlignment="1">
      <alignment/>
    </xf>
    <xf numFmtId="0" fontId="3" fillId="0" borderId="19" xfId="0" applyFont="1" applyBorder="1" applyAlignment="1">
      <alignment horizontal="center"/>
    </xf>
    <xf numFmtId="181" fontId="3" fillId="0" borderId="4" xfId="0" applyNumberFormat="1" applyFont="1" applyBorder="1" applyAlignment="1">
      <alignment horizontal="right" vertical="center"/>
    </xf>
    <xf numFmtId="181" fontId="3" fillId="0" borderId="20" xfId="0" applyNumberFormat="1" applyFont="1" applyBorder="1" applyAlignment="1">
      <alignment horizontal="right" vertical="center"/>
    </xf>
    <xf numFmtId="180" fontId="10" fillId="0" borderId="1" xfId="0" applyNumberFormat="1" applyFont="1" applyBorder="1" applyAlignment="1">
      <alignment horizontal="center" vertical="center"/>
    </xf>
    <xf numFmtId="180" fontId="10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180" fontId="15" fillId="0" borderId="0" xfId="0" applyNumberFormat="1" applyFont="1" applyAlignment="1">
      <alignment horizontal="left"/>
    </xf>
    <xf numFmtId="0" fontId="10" fillId="0" borderId="2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9" fontId="11" fillId="0" borderId="24" xfId="0" applyNumberFormat="1" applyFont="1" applyBorder="1" applyAlignment="1">
      <alignment horizontal="center" vertical="center" wrapText="1"/>
    </xf>
    <xf numFmtId="49" fontId="11" fillId="0" borderId="25" xfId="0" applyNumberFormat="1" applyFont="1" applyBorder="1" applyAlignment="1">
      <alignment horizontal="center" vertical="center" wrapText="1"/>
    </xf>
    <xf numFmtId="49" fontId="11" fillId="0" borderId="5" xfId="0" applyNumberFormat="1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0"/>
  <sheetViews>
    <sheetView tabSelected="1" workbookViewId="0" topLeftCell="A52">
      <selection activeCell="N70" sqref="N70"/>
    </sheetView>
  </sheetViews>
  <sheetFormatPr defaultColWidth="9.140625" defaultRowHeight="12.75"/>
  <cols>
    <col min="1" max="1" width="3.57421875" style="0" customWidth="1"/>
    <col min="2" max="2" width="53.7109375" style="0" customWidth="1"/>
    <col min="3" max="3" width="7.00390625" style="0" customWidth="1"/>
    <col min="4" max="4" width="6.00390625" style="0" customWidth="1"/>
    <col min="6" max="6" width="9.7109375" style="2" customWidth="1"/>
    <col min="7" max="7" width="9.00390625" style="2" customWidth="1"/>
    <col min="8" max="8" width="9.421875" style="2" customWidth="1"/>
    <col min="9" max="9" width="8.57421875" style="2" customWidth="1"/>
    <col min="10" max="10" width="8.8515625" style="2" customWidth="1"/>
    <col min="11" max="11" width="7.57421875" style="6" customWidth="1"/>
    <col min="12" max="12" width="9.57421875" style="0" customWidth="1"/>
    <col min="13" max="13" width="7.57421875" style="0" customWidth="1"/>
  </cols>
  <sheetData>
    <row r="1" spans="2:13" ht="12.75">
      <c r="B1" s="1"/>
      <c r="C1" s="1"/>
      <c r="D1" s="1"/>
      <c r="J1" s="87" t="s">
        <v>0</v>
      </c>
      <c r="K1" s="87"/>
      <c r="L1" s="87"/>
      <c r="M1" s="87"/>
    </row>
    <row r="2" spans="2:13" ht="12.75">
      <c r="B2" s="1"/>
      <c r="C2" s="1"/>
      <c r="D2" s="1"/>
      <c r="E2" s="1"/>
      <c r="F2" s="3"/>
      <c r="G2" s="3"/>
      <c r="H2" s="4"/>
      <c r="I2" s="86" t="s">
        <v>1</v>
      </c>
      <c r="J2" s="86"/>
      <c r="K2" s="86"/>
      <c r="L2" s="86"/>
      <c r="M2" s="86"/>
    </row>
    <row r="3" spans="2:13" ht="12.75">
      <c r="B3" s="1"/>
      <c r="C3" s="1"/>
      <c r="D3" s="1"/>
      <c r="E3" s="1"/>
      <c r="F3" s="3"/>
      <c r="G3" s="3"/>
      <c r="J3" s="4" t="s">
        <v>118</v>
      </c>
      <c r="K3" s="4"/>
      <c r="L3" s="4"/>
      <c r="M3" s="4"/>
    </row>
    <row r="4" spans="2:11" ht="15">
      <c r="B4" s="1"/>
      <c r="C4" s="1"/>
      <c r="D4" s="1"/>
      <c r="E4" s="1"/>
      <c r="G4" s="4"/>
      <c r="H4" s="5"/>
      <c r="I4" s="5"/>
      <c r="J4" s="5"/>
      <c r="K4" s="4"/>
    </row>
    <row r="5" spans="1:13" ht="15.75">
      <c r="A5" s="113" t="s">
        <v>119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2:10" ht="15.75">
      <c r="B6" s="100"/>
      <c r="C6" s="100"/>
      <c r="D6" s="100"/>
      <c r="E6" s="100"/>
      <c r="F6" s="101"/>
      <c r="G6" s="101"/>
      <c r="H6" s="101"/>
      <c r="I6" s="101"/>
      <c r="J6" s="101"/>
    </row>
    <row r="7" spans="2:12" ht="12.75" customHeight="1" thickBot="1">
      <c r="B7" s="1"/>
      <c r="C7" s="7"/>
      <c r="D7" s="7"/>
      <c r="E7" s="8"/>
      <c r="F7" s="9"/>
      <c r="G7" s="9"/>
      <c r="H7" s="10"/>
      <c r="I7" s="10"/>
      <c r="L7" s="11" t="s">
        <v>2</v>
      </c>
    </row>
    <row r="8" spans="1:13" ht="12.75">
      <c r="A8" s="90" t="s">
        <v>3</v>
      </c>
      <c r="B8" s="92" t="s">
        <v>4</v>
      </c>
      <c r="C8" s="95" t="s">
        <v>5</v>
      </c>
      <c r="D8" s="95" t="s">
        <v>6</v>
      </c>
      <c r="E8" s="95" t="s">
        <v>117</v>
      </c>
      <c r="F8" s="98" t="s">
        <v>7</v>
      </c>
      <c r="G8" s="102" t="s">
        <v>113</v>
      </c>
      <c r="H8" s="105" t="s">
        <v>114</v>
      </c>
      <c r="I8" s="95" t="s">
        <v>8</v>
      </c>
      <c r="J8" s="109" t="s">
        <v>9</v>
      </c>
      <c r="K8" s="109"/>
      <c r="L8" s="109"/>
      <c r="M8" s="110"/>
    </row>
    <row r="9" spans="1:13" ht="24" customHeight="1">
      <c r="A9" s="91"/>
      <c r="B9" s="93"/>
      <c r="C9" s="96"/>
      <c r="D9" s="96"/>
      <c r="E9" s="96"/>
      <c r="F9" s="99"/>
      <c r="G9" s="103"/>
      <c r="H9" s="106"/>
      <c r="I9" s="96"/>
      <c r="J9" s="99" t="s">
        <v>115</v>
      </c>
      <c r="K9" s="99"/>
      <c r="L9" s="111" t="s">
        <v>116</v>
      </c>
      <c r="M9" s="112"/>
    </row>
    <row r="10" spans="1:13" ht="42" customHeight="1">
      <c r="A10" s="91"/>
      <c r="B10" s="94"/>
      <c r="C10" s="96"/>
      <c r="D10" s="96"/>
      <c r="E10" s="108"/>
      <c r="F10" s="99"/>
      <c r="G10" s="104"/>
      <c r="H10" s="107"/>
      <c r="I10" s="108"/>
      <c r="J10" s="15" t="s">
        <v>10</v>
      </c>
      <c r="K10" s="84" t="s">
        <v>11</v>
      </c>
      <c r="L10" s="15" t="s">
        <v>10</v>
      </c>
      <c r="M10" s="85" t="s">
        <v>11</v>
      </c>
    </row>
    <row r="11" spans="1:13" ht="14.25" customHeight="1">
      <c r="A11" s="13">
        <v>1</v>
      </c>
      <c r="B11" s="14">
        <v>2</v>
      </c>
      <c r="C11" s="15">
        <v>3</v>
      </c>
      <c r="D11" s="15">
        <v>4</v>
      </c>
      <c r="E11" s="16">
        <v>5</v>
      </c>
      <c r="F11" s="17">
        <v>6</v>
      </c>
      <c r="G11" s="17">
        <v>7</v>
      </c>
      <c r="H11" s="15">
        <v>8</v>
      </c>
      <c r="I11" s="15">
        <v>9</v>
      </c>
      <c r="J11" s="18">
        <v>10</v>
      </c>
      <c r="K11" s="19">
        <v>11</v>
      </c>
      <c r="L11" s="20">
        <v>12</v>
      </c>
      <c r="M11" s="21">
        <v>13</v>
      </c>
    </row>
    <row r="12" spans="1:13" ht="12.75">
      <c r="A12" s="13">
        <v>1</v>
      </c>
      <c r="B12" s="22" t="s">
        <v>12</v>
      </c>
      <c r="C12" s="23">
        <v>111</v>
      </c>
      <c r="D12" s="24" t="s">
        <v>13</v>
      </c>
      <c r="E12" s="25">
        <v>920997.6</v>
      </c>
      <c r="F12" s="26">
        <v>1351845</v>
      </c>
      <c r="G12" s="26">
        <v>1027010</v>
      </c>
      <c r="H12" s="25">
        <v>910077.6</v>
      </c>
      <c r="I12" s="25">
        <f>H12/H70*100</f>
        <v>58.75346494837977</v>
      </c>
      <c r="J12" s="25">
        <f>H12-G12</f>
        <v>-116932.40000000002</v>
      </c>
      <c r="K12" s="25">
        <f>H12/G12*100</f>
        <v>88.61428807898658</v>
      </c>
      <c r="L12" s="27">
        <f aca="true" t="shared" si="0" ref="L12:L27">H12-E12</f>
        <v>-10920</v>
      </c>
      <c r="M12" s="28">
        <f aca="true" t="shared" si="1" ref="M12:M27">H12/E12*100</f>
        <v>98.814329157861</v>
      </c>
    </row>
    <row r="13" spans="1:13" ht="24">
      <c r="A13" s="13">
        <v>2</v>
      </c>
      <c r="B13" s="29" t="s">
        <v>14</v>
      </c>
      <c r="C13" s="23">
        <v>111</v>
      </c>
      <c r="D13" s="24" t="s">
        <v>15</v>
      </c>
      <c r="E13" s="25">
        <v>1006</v>
      </c>
      <c r="F13" s="26">
        <v>650.7</v>
      </c>
      <c r="G13" s="26">
        <v>650.7</v>
      </c>
      <c r="H13" s="25">
        <v>1712.7</v>
      </c>
      <c r="I13" s="25">
        <f>H13/H70*100</f>
        <v>0.11056975736694326</v>
      </c>
      <c r="J13" s="25">
        <f aca="true" t="shared" si="2" ref="J13:J38">H13-G13</f>
        <v>1062</v>
      </c>
      <c r="K13" s="25">
        <f aca="true" t="shared" si="3" ref="K13:K37">H13/G13*100</f>
        <v>263.2088520055325</v>
      </c>
      <c r="L13" s="27">
        <f t="shared" si="0"/>
        <v>706.7</v>
      </c>
      <c r="M13" s="28">
        <f t="shared" si="1"/>
        <v>170.24850894632206</v>
      </c>
    </row>
    <row r="14" spans="1:13" ht="12.75">
      <c r="A14" s="13">
        <v>3</v>
      </c>
      <c r="B14" s="22" t="s">
        <v>16</v>
      </c>
      <c r="C14" s="23">
        <v>111</v>
      </c>
      <c r="D14" s="24" t="s">
        <v>17</v>
      </c>
      <c r="E14" s="25">
        <v>29341.1</v>
      </c>
      <c r="F14" s="26">
        <v>30000</v>
      </c>
      <c r="G14" s="26">
        <v>30000</v>
      </c>
      <c r="H14" s="25">
        <v>28642.3</v>
      </c>
      <c r="I14" s="25">
        <f>H14/H70*100</f>
        <v>1.8491108550424469</v>
      </c>
      <c r="J14" s="25">
        <f t="shared" si="2"/>
        <v>-1357.7000000000007</v>
      </c>
      <c r="K14" s="25">
        <f t="shared" si="3"/>
        <v>95.47433333333333</v>
      </c>
      <c r="L14" s="27">
        <f t="shared" si="0"/>
        <v>-698.7999999999993</v>
      </c>
      <c r="M14" s="28">
        <f t="shared" si="1"/>
        <v>97.61835786661031</v>
      </c>
    </row>
    <row r="15" spans="1:13" ht="12.75" customHeight="1">
      <c r="A15" s="13">
        <v>4</v>
      </c>
      <c r="B15" s="30" t="s">
        <v>18</v>
      </c>
      <c r="C15" s="23">
        <v>111</v>
      </c>
      <c r="D15" s="24" t="s">
        <v>19</v>
      </c>
      <c r="E15" s="25">
        <v>82428.6</v>
      </c>
      <c r="F15" s="26">
        <v>94494.5</v>
      </c>
      <c r="G15" s="26">
        <v>94494.5</v>
      </c>
      <c r="H15" s="25">
        <v>71459.6</v>
      </c>
      <c r="I15" s="25">
        <f>H15/H70*100</f>
        <v>4.613341877467636</v>
      </c>
      <c r="J15" s="25">
        <f t="shared" si="2"/>
        <v>-23034.899999999994</v>
      </c>
      <c r="K15" s="25">
        <f t="shared" si="3"/>
        <v>75.62302567874322</v>
      </c>
      <c r="L15" s="27">
        <f t="shared" si="0"/>
        <v>-10969</v>
      </c>
      <c r="M15" s="28">
        <f t="shared" si="1"/>
        <v>86.69272558311071</v>
      </c>
    </row>
    <row r="16" spans="1:13" ht="12.75">
      <c r="A16" s="13">
        <v>5</v>
      </c>
      <c r="B16" s="30" t="s">
        <v>20</v>
      </c>
      <c r="C16" s="23">
        <v>111</v>
      </c>
      <c r="D16" s="24" t="s">
        <v>21</v>
      </c>
      <c r="E16" s="25">
        <v>171265.1</v>
      </c>
      <c r="F16" s="26"/>
      <c r="G16" s="26"/>
      <c r="H16" s="25">
        <v>-3330.8</v>
      </c>
      <c r="I16" s="25"/>
      <c r="J16" s="25">
        <f t="shared" si="2"/>
        <v>-3330.8</v>
      </c>
      <c r="K16" s="25"/>
      <c r="L16" s="27">
        <f t="shared" si="0"/>
        <v>-174595.9</v>
      </c>
      <c r="M16" s="28">
        <f t="shared" si="1"/>
        <v>-1.9448212157643325</v>
      </c>
    </row>
    <row r="17" spans="1:13" ht="12.75">
      <c r="A17" s="13">
        <v>6</v>
      </c>
      <c r="B17" s="30" t="s">
        <v>22</v>
      </c>
      <c r="C17" s="23">
        <v>111</v>
      </c>
      <c r="D17" s="24" t="s">
        <v>23</v>
      </c>
      <c r="E17" s="25">
        <v>35474.9</v>
      </c>
      <c r="F17" s="26">
        <v>36000</v>
      </c>
      <c r="G17" s="26">
        <v>36000</v>
      </c>
      <c r="H17" s="25">
        <v>98854.5</v>
      </c>
      <c r="I17" s="25">
        <f>H17/H70*100</f>
        <v>6.381922157780401</v>
      </c>
      <c r="J17" s="25">
        <f t="shared" si="2"/>
        <v>62854.5</v>
      </c>
      <c r="K17" s="25">
        <f t="shared" si="3"/>
        <v>274.5958333333333</v>
      </c>
      <c r="L17" s="27">
        <f t="shared" si="0"/>
        <v>63379.6</v>
      </c>
      <c r="M17" s="28">
        <f t="shared" si="1"/>
        <v>278.66040496238185</v>
      </c>
    </row>
    <row r="18" spans="1:13" ht="24">
      <c r="A18" s="13">
        <v>7</v>
      </c>
      <c r="B18" s="30" t="s">
        <v>24</v>
      </c>
      <c r="C18" s="23">
        <v>114</v>
      </c>
      <c r="D18" s="24" t="s">
        <v>13</v>
      </c>
      <c r="E18" s="12">
        <v>51.7</v>
      </c>
      <c r="F18" s="25">
        <v>13.3</v>
      </c>
      <c r="G18" s="25">
        <v>13.3</v>
      </c>
      <c r="H18" s="25">
        <v>71</v>
      </c>
      <c r="I18" s="25">
        <f>H18/H70*100</f>
        <v>0.004583670679659585</v>
      </c>
      <c r="J18" s="25">
        <f t="shared" si="2"/>
        <v>57.7</v>
      </c>
      <c r="K18" s="25">
        <f t="shared" si="3"/>
        <v>533.8345864661653</v>
      </c>
      <c r="L18" s="27">
        <f t="shared" si="0"/>
        <v>19.299999999999997</v>
      </c>
      <c r="M18" s="28">
        <f t="shared" si="1"/>
        <v>137.33075435203094</v>
      </c>
    </row>
    <row r="19" spans="1:13" ht="12.75">
      <c r="A19" s="13">
        <v>8</v>
      </c>
      <c r="B19" s="30" t="s">
        <v>25</v>
      </c>
      <c r="C19" s="23">
        <v>114</v>
      </c>
      <c r="D19" s="24" t="s">
        <v>26</v>
      </c>
      <c r="E19" s="12">
        <v>6412.6</v>
      </c>
      <c r="F19" s="25">
        <v>6589.5</v>
      </c>
      <c r="G19" s="25">
        <v>6589.5</v>
      </c>
      <c r="H19" s="25">
        <v>6103.8</v>
      </c>
      <c r="I19" s="27">
        <f>H19/H70*100</f>
        <v>0.39405364921839686</v>
      </c>
      <c r="J19" s="25">
        <f t="shared" si="2"/>
        <v>-485.6999999999998</v>
      </c>
      <c r="K19" s="25">
        <f t="shared" si="3"/>
        <v>92.62918279080355</v>
      </c>
      <c r="L19" s="27">
        <f t="shared" si="0"/>
        <v>-308.8000000000002</v>
      </c>
      <c r="M19" s="28">
        <f t="shared" si="1"/>
        <v>95.1844805539095</v>
      </c>
    </row>
    <row r="20" spans="1:13" ht="12.75">
      <c r="A20" s="13">
        <v>9</v>
      </c>
      <c r="B20" s="22" t="s">
        <v>27</v>
      </c>
      <c r="C20" s="23">
        <v>114</v>
      </c>
      <c r="D20" s="24" t="s">
        <v>28</v>
      </c>
      <c r="E20" s="12">
        <v>62</v>
      </c>
      <c r="F20" s="26">
        <v>47.1</v>
      </c>
      <c r="G20" s="26">
        <v>47.1</v>
      </c>
      <c r="H20" s="25">
        <v>68.2</v>
      </c>
      <c r="I20" s="25">
        <f>H20/H70*100</f>
        <v>0.004402906202151884</v>
      </c>
      <c r="J20" s="25">
        <f t="shared" si="2"/>
        <v>21.1</v>
      </c>
      <c r="K20" s="25">
        <f t="shared" si="3"/>
        <v>144.7983014861996</v>
      </c>
      <c r="L20" s="27">
        <f t="shared" si="0"/>
        <v>6.200000000000003</v>
      </c>
      <c r="M20" s="28">
        <f t="shared" si="1"/>
        <v>110.00000000000001</v>
      </c>
    </row>
    <row r="21" spans="1:13" ht="12.75">
      <c r="A21" s="13">
        <v>10</v>
      </c>
      <c r="B21" s="30" t="s">
        <v>29</v>
      </c>
      <c r="C21" s="23">
        <v>114</v>
      </c>
      <c r="D21" s="24" t="s">
        <v>30</v>
      </c>
      <c r="E21" s="12">
        <v>9.5</v>
      </c>
      <c r="F21" s="26"/>
      <c r="G21" s="26"/>
      <c r="H21" s="25">
        <v>0.9</v>
      </c>
      <c r="I21" s="27"/>
      <c r="J21" s="25">
        <f t="shared" si="2"/>
        <v>0.9</v>
      </c>
      <c r="K21" s="25"/>
      <c r="L21" s="27">
        <f t="shared" si="0"/>
        <v>-8.6</v>
      </c>
      <c r="M21" s="28">
        <f t="shared" si="1"/>
        <v>9.473684210526317</v>
      </c>
    </row>
    <row r="22" spans="1:13" ht="12.75">
      <c r="A22" s="13">
        <v>11</v>
      </c>
      <c r="B22" s="30" t="s">
        <v>31</v>
      </c>
      <c r="C22" s="23">
        <v>114</v>
      </c>
      <c r="D22" s="24" t="s">
        <v>32</v>
      </c>
      <c r="E22" s="12">
        <v>12116.2</v>
      </c>
      <c r="F22" s="26">
        <v>10000</v>
      </c>
      <c r="G22" s="26">
        <v>10000</v>
      </c>
      <c r="H22" s="25">
        <v>15930.2</v>
      </c>
      <c r="I22" s="27">
        <f>H22/H70*100</f>
        <v>1.0284336712832833</v>
      </c>
      <c r="J22" s="25">
        <f t="shared" si="2"/>
        <v>5930.200000000001</v>
      </c>
      <c r="K22" s="25">
        <f t="shared" si="3"/>
        <v>159.30200000000002</v>
      </c>
      <c r="L22" s="27">
        <f t="shared" si="0"/>
        <v>3814</v>
      </c>
      <c r="M22" s="28">
        <f t="shared" si="1"/>
        <v>131.47851636651754</v>
      </c>
    </row>
    <row r="23" spans="1:13" ht="12.75">
      <c r="A23" s="13">
        <v>12</v>
      </c>
      <c r="B23" s="30" t="s">
        <v>33</v>
      </c>
      <c r="C23" s="23">
        <v>114</v>
      </c>
      <c r="D23" s="24" t="s">
        <v>34</v>
      </c>
      <c r="E23" s="12">
        <v>829.6</v>
      </c>
      <c r="F23" s="26">
        <v>635</v>
      </c>
      <c r="G23" s="26">
        <v>635</v>
      </c>
      <c r="H23" s="25">
        <v>853.8</v>
      </c>
      <c r="I23" s="27">
        <f>H23/H70*100</f>
        <v>0.05512025389145568</v>
      </c>
      <c r="J23" s="25">
        <f t="shared" si="2"/>
        <v>218.79999999999995</v>
      </c>
      <c r="K23" s="25">
        <f t="shared" si="3"/>
        <v>134.45669291338584</v>
      </c>
      <c r="L23" s="27">
        <f t="shared" si="0"/>
        <v>24.199999999999932</v>
      </c>
      <c r="M23" s="28">
        <f t="shared" si="1"/>
        <v>102.91706846673094</v>
      </c>
    </row>
    <row r="24" spans="1:13" ht="24">
      <c r="A24" s="13">
        <v>13</v>
      </c>
      <c r="B24" s="31" t="s">
        <v>120</v>
      </c>
      <c r="C24" s="23">
        <v>114</v>
      </c>
      <c r="D24" s="24" t="s">
        <v>35</v>
      </c>
      <c r="E24" s="12">
        <v>17494.6</v>
      </c>
      <c r="F24" s="26">
        <v>23841</v>
      </c>
      <c r="G24" s="26">
        <v>23841</v>
      </c>
      <c r="H24" s="25">
        <v>17925</v>
      </c>
      <c r="I24" s="27">
        <f>H24/H70*100</f>
        <v>1.1572154497591276</v>
      </c>
      <c r="J24" s="25">
        <f t="shared" si="2"/>
        <v>-5916</v>
      </c>
      <c r="K24" s="25">
        <f t="shared" si="3"/>
        <v>75.18560463067826</v>
      </c>
      <c r="L24" s="27">
        <f t="shared" si="0"/>
        <v>430.40000000000146</v>
      </c>
      <c r="M24" s="28">
        <f t="shared" si="1"/>
        <v>102.46018771506638</v>
      </c>
    </row>
    <row r="25" spans="1:13" ht="12.75">
      <c r="A25" s="13">
        <v>14</v>
      </c>
      <c r="B25" s="22" t="s">
        <v>36</v>
      </c>
      <c r="C25" s="23">
        <v>115</v>
      </c>
      <c r="D25" s="24" t="s">
        <v>37</v>
      </c>
      <c r="E25" s="12">
        <v>642.9</v>
      </c>
      <c r="F25" s="26">
        <v>520.2</v>
      </c>
      <c r="G25" s="26">
        <v>520.2</v>
      </c>
      <c r="H25" s="25">
        <v>465.2</v>
      </c>
      <c r="I25" s="27">
        <f>H25/H70*100</f>
        <v>0.03003272676306534</v>
      </c>
      <c r="J25" s="25">
        <f t="shared" si="2"/>
        <v>-55.00000000000006</v>
      </c>
      <c r="K25" s="25">
        <f t="shared" si="3"/>
        <v>89.42714340638214</v>
      </c>
      <c r="L25" s="27">
        <f t="shared" si="0"/>
        <v>-177.7</v>
      </c>
      <c r="M25" s="28">
        <f t="shared" si="1"/>
        <v>72.35962046974646</v>
      </c>
    </row>
    <row r="26" spans="1:13" ht="24">
      <c r="A26" s="13">
        <v>15</v>
      </c>
      <c r="B26" s="30" t="s">
        <v>121</v>
      </c>
      <c r="C26" s="23">
        <v>115</v>
      </c>
      <c r="D26" s="24" t="s">
        <v>38</v>
      </c>
      <c r="E26" s="25">
        <v>14318.6</v>
      </c>
      <c r="F26" s="26">
        <v>13700</v>
      </c>
      <c r="G26" s="26">
        <v>13700</v>
      </c>
      <c r="H26" s="25">
        <v>15263.7</v>
      </c>
      <c r="I26" s="27">
        <f>H26/H70*100</f>
        <v>0.9854052697622536</v>
      </c>
      <c r="J26" s="25">
        <f t="shared" si="2"/>
        <v>1563.7000000000007</v>
      </c>
      <c r="K26" s="25">
        <f t="shared" si="3"/>
        <v>111.41386861313869</v>
      </c>
      <c r="L26" s="27">
        <f t="shared" si="0"/>
        <v>945.1000000000004</v>
      </c>
      <c r="M26" s="28">
        <f t="shared" si="1"/>
        <v>106.60050563602587</v>
      </c>
    </row>
    <row r="27" spans="1:13" ht="12.75">
      <c r="A27" s="13">
        <v>16</v>
      </c>
      <c r="B27" s="22" t="s">
        <v>39</v>
      </c>
      <c r="C27" s="23">
        <v>115</v>
      </c>
      <c r="D27" s="24" t="s">
        <v>40</v>
      </c>
      <c r="E27" s="25">
        <v>13239.5</v>
      </c>
      <c r="F27" s="26">
        <v>19587.9</v>
      </c>
      <c r="G27" s="26">
        <v>19587.9</v>
      </c>
      <c r="H27" s="25">
        <v>17438</v>
      </c>
      <c r="I27" s="27">
        <f>H27/H70*100</f>
        <v>1.125775342421181</v>
      </c>
      <c r="J27" s="25">
        <f t="shared" si="2"/>
        <v>-2149.9000000000015</v>
      </c>
      <c r="K27" s="25">
        <f t="shared" si="3"/>
        <v>89.02434666299092</v>
      </c>
      <c r="L27" s="27">
        <f t="shared" si="0"/>
        <v>4198.5</v>
      </c>
      <c r="M27" s="28">
        <f t="shared" si="1"/>
        <v>131.71192265568942</v>
      </c>
    </row>
    <row r="28" spans="1:13" ht="12.75">
      <c r="A28" s="13">
        <v>17</v>
      </c>
      <c r="B28" s="22" t="s">
        <v>41</v>
      </c>
      <c r="C28" s="23">
        <v>115</v>
      </c>
      <c r="D28" s="24" t="s">
        <v>42</v>
      </c>
      <c r="E28" s="25">
        <v>0.5</v>
      </c>
      <c r="F28" s="26"/>
      <c r="G28" s="26"/>
      <c r="H28" s="25"/>
      <c r="I28" s="27"/>
      <c r="J28" s="25">
        <f t="shared" si="2"/>
        <v>0</v>
      </c>
      <c r="K28" s="25"/>
      <c r="L28" s="27"/>
      <c r="M28" s="28"/>
    </row>
    <row r="29" spans="1:13" ht="26.25" customHeight="1">
      <c r="A29" s="13">
        <v>18</v>
      </c>
      <c r="B29" s="30" t="s">
        <v>43</v>
      </c>
      <c r="C29" s="23">
        <v>115</v>
      </c>
      <c r="D29" s="24" t="s">
        <v>44</v>
      </c>
      <c r="E29" s="25">
        <v>19429.1</v>
      </c>
      <c r="F29" s="26">
        <v>16882</v>
      </c>
      <c r="G29" s="26">
        <v>19117</v>
      </c>
      <c r="H29" s="25">
        <v>19806.1</v>
      </c>
      <c r="I29" s="27">
        <f>H29/H70*100</f>
        <v>1.2786568992733198</v>
      </c>
      <c r="J29" s="25">
        <f t="shared" si="2"/>
        <v>689.0999999999985</v>
      </c>
      <c r="K29" s="25">
        <f t="shared" si="3"/>
        <v>103.60464508029501</v>
      </c>
      <c r="L29" s="27">
        <f aca="true" t="shared" si="4" ref="L29:L38">H29-E29</f>
        <v>377</v>
      </c>
      <c r="M29" s="28">
        <f aca="true" t="shared" si="5" ref="M29:M38">H29/E29*100</f>
        <v>101.94038838649242</v>
      </c>
    </row>
    <row r="30" spans="1:13" ht="12.75">
      <c r="A30" s="13">
        <v>19</v>
      </c>
      <c r="B30" s="30" t="s">
        <v>45</v>
      </c>
      <c r="C30" s="23">
        <v>115</v>
      </c>
      <c r="D30" s="24" t="s">
        <v>46</v>
      </c>
      <c r="E30" s="25">
        <v>10010</v>
      </c>
      <c r="F30" s="26">
        <v>13529.3</v>
      </c>
      <c r="G30" s="26">
        <v>10529.3</v>
      </c>
      <c r="H30" s="25">
        <v>10752.1</v>
      </c>
      <c r="I30" s="27">
        <f>H30/H70*100</f>
        <v>0.6941420495037722</v>
      </c>
      <c r="J30" s="25">
        <f t="shared" si="2"/>
        <v>222.8000000000011</v>
      </c>
      <c r="K30" s="25">
        <f t="shared" si="3"/>
        <v>102.11600011396771</v>
      </c>
      <c r="L30" s="27">
        <f t="shared" si="4"/>
        <v>742.1000000000004</v>
      </c>
      <c r="M30" s="28">
        <f t="shared" si="5"/>
        <v>107.41358641358643</v>
      </c>
    </row>
    <row r="31" spans="1:13" ht="12.75">
      <c r="A31" s="13">
        <v>20</v>
      </c>
      <c r="B31" s="30" t="s">
        <v>47</v>
      </c>
      <c r="C31" s="23">
        <v>115</v>
      </c>
      <c r="D31" s="24" t="s">
        <v>48</v>
      </c>
      <c r="E31" s="25">
        <v>417.2</v>
      </c>
      <c r="F31" s="25">
        <v>174.8</v>
      </c>
      <c r="G31" s="25">
        <v>174.8</v>
      </c>
      <c r="H31" s="25">
        <v>296</v>
      </c>
      <c r="I31" s="27">
        <f>H31/H70*100</f>
        <v>0.019109387622242777</v>
      </c>
      <c r="J31" s="25">
        <f t="shared" si="2"/>
        <v>121.19999999999999</v>
      </c>
      <c r="K31" s="25">
        <f t="shared" si="3"/>
        <v>169.33638443935925</v>
      </c>
      <c r="L31" s="27">
        <f t="shared" si="4"/>
        <v>-121.19999999999999</v>
      </c>
      <c r="M31" s="28">
        <f t="shared" si="5"/>
        <v>70.94918504314478</v>
      </c>
    </row>
    <row r="32" spans="1:13" ht="12.75">
      <c r="A32" s="13">
        <v>21</v>
      </c>
      <c r="B32" s="30" t="s">
        <v>49</v>
      </c>
      <c r="C32" s="23">
        <v>115</v>
      </c>
      <c r="D32" s="24" t="s">
        <v>50</v>
      </c>
      <c r="E32" s="25">
        <v>4252.3</v>
      </c>
      <c r="F32" s="26"/>
      <c r="G32" s="26"/>
      <c r="H32" s="25"/>
      <c r="I32" s="27"/>
      <c r="J32" s="25">
        <f t="shared" si="2"/>
        <v>0</v>
      </c>
      <c r="K32" s="25"/>
      <c r="L32" s="27">
        <f t="shared" si="4"/>
        <v>-4252.3</v>
      </c>
      <c r="M32" s="28">
        <f t="shared" si="5"/>
        <v>0</v>
      </c>
    </row>
    <row r="33" spans="1:13" ht="27.75" customHeight="1">
      <c r="A33" s="13">
        <v>22</v>
      </c>
      <c r="B33" s="30" t="s">
        <v>51</v>
      </c>
      <c r="C33" s="23">
        <v>115</v>
      </c>
      <c r="D33" s="24" t="s">
        <v>52</v>
      </c>
      <c r="E33" s="25">
        <v>32.2</v>
      </c>
      <c r="F33" s="26">
        <v>2.5</v>
      </c>
      <c r="G33" s="26">
        <v>2.5</v>
      </c>
      <c r="H33" s="25">
        <v>3.7</v>
      </c>
      <c r="I33" s="27"/>
      <c r="J33" s="25">
        <f t="shared" si="2"/>
        <v>1.2000000000000002</v>
      </c>
      <c r="K33" s="25">
        <f t="shared" si="3"/>
        <v>148</v>
      </c>
      <c r="L33" s="27">
        <f t="shared" si="4"/>
        <v>-28.500000000000004</v>
      </c>
      <c r="M33" s="28">
        <f t="shared" si="5"/>
        <v>11.490683229813664</v>
      </c>
    </row>
    <row r="34" spans="1:13" ht="12.75">
      <c r="A34" s="13">
        <v>23</v>
      </c>
      <c r="B34" s="30" t="s">
        <v>53</v>
      </c>
      <c r="C34" s="23">
        <v>115</v>
      </c>
      <c r="D34" s="24" t="s">
        <v>54</v>
      </c>
      <c r="E34" s="25">
        <v>3967.5</v>
      </c>
      <c r="F34" s="26">
        <v>3907.7</v>
      </c>
      <c r="G34" s="26">
        <v>3907.7</v>
      </c>
      <c r="H34" s="25">
        <v>2658.6</v>
      </c>
      <c r="I34" s="27">
        <f>H34/H70*100</f>
        <v>0.17163587139356298</v>
      </c>
      <c r="J34" s="25">
        <f t="shared" si="2"/>
        <v>-1249.1</v>
      </c>
      <c r="K34" s="25">
        <f t="shared" si="3"/>
        <v>68.03490544309952</v>
      </c>
      <c r="L34" s="27">
        <f t="shared" si="4"/>
        <v>-1308.9</v>
      </c>
      <c r="M34" s="28">
        <f t="shared" si="5"/>
        <v>67.00945179584122</v>
      </c>
    </row>
    <row r="35" spans="1:13" ht="12.75">
      <c r="A35" s="13">
        <v>24</v>
      </c>
      <c r="B35" s="30" t="s">
        <v>55</v>
      </c>
      <c r="C35" s="23">
        <v>115</v>
      </c>
      <c r="D35" s="24" t="s">
        <v>56</v>
      </c>
      <c r="E35" s="25">
        <v>1.6</v>
      </c>
      <c r="F35" s="26"/>
      <c r="G35" s="26"/>
      <c r="H35" s="25">
        <v>1.3</v>
      </c>
      <c r="I35" s="27"/>
      <c r="J35" s="25">
        <f t="shared" si="2"/>
        <v>1.3</v>
      </c>
      <c r="K35" s="25"/>
      <c r="L35" s="27">
        <f t="shared" si="4"/>
        <v>-0.30000000000000004</v>
      </c>
      <c r="M35" s="28">
        <f t="shared" si="5"/>
        <v>81.25</v>
      </c>
    </row>
    <row r="36" spans="1:13" ht="14.25" customHeight="1">
      <c r="A36" s="13">
        <v>25</v>
      </c>
      <c r="B36" s="30" t="s">
        <v>57</v>
      </c>
      <c r="C36" s="23">
        <v>121</v>
      </c>
      <c r="D36" s="24" t="s">
        <v>26</v>
      </c>
      <c r="E36" s="25">
        <v>716.6</v>
      </c>
      <c r="F36" s="26">
        <v>1000</v>
      </c>
      <c r="G36" s="26">
        <v>1000</v>
      </c>
      <c r="H36" s="25">
        <v>215.6</v>
      </c>
      <c r="I36" s="27">
        <f>H36/H70*100</f>
        <v>0.01391886476809305</v>
      </c>
      <c r="J36" s="25">
        <f t="shared" si="2"/>
        <v>-784.4</v>
      </c>
      <c r="K36" s="25">
        <f t="shared" si="3"/>
        <v>21.56</v>
      </c>
      <c r="L36" s="27">
        <f t="shared" si="4"/>
        <v>-501</v>
      </c>
      <c r="M36" s="28">
        <f t="shared" si="5"/>
        <v>30.08651967624895</v>
      </c>
    </row>
    <row r="37" spans="1:13" ht="24">
      <c r="A37" s="13">
        <v>26</v>
      </c>
      <c r="B37" s="30" t="s">
        <v>58</v>
      </c>
      <c r="C37" s="23">
        <v>121</v>
      </c>
      <c r="D37" s="24" t="s">
        <v>59</v>
      </c>
      <c r="E37" s="25">
        <v>3107.9</v>
      </c>
      <c r="F37" s="26">
        <v>3500</v>
      </c>
      <c r="G37" s="26">
        <v>3500</v>
      </c>
      <c r="H37" s="25">
        <v>656.8</v>
      </c>
      <c r="I37" s="27">
        <f>H37/H70*100</f>
        <v>0.04240218172394951</v>
      </c>
      <c r="J37" s="25">
        <f t="shared" si="2"/>
        <v>-2843.2</v>
      </c>
      <c r="K37" s="25">
        <f t="shared" si="3"/>
        <v>18.765714285714285</v>
      </c>
      <c r="L37" s="27">
        <f t="shared" si="4"/>
        <v>-2451.1000000000004</v>
      </c>
      <c r="M37" s="28">
        <f t="shared" si="5"/>
        <v>21.133241095273334</v>
      </c>
    </row>
    <row r="38" spans="1:13" ht="26.25" thickBot="1">
      <c r="A38" s="13">
        <v>27</v>
      </c>
      <c r="B38" s="32" t="s">
        <v>60</v>
      </c>
      <c r="C38" s="23">
        <v>121</v>
      </c>
      <c r="D38" s="24" t="s">
        <v>23</v>
      </c>
      <c r="E38" s="25">
        <v>3.6</v>
      </c>
      <c r="F38" s="26"/>
      <c r="G38" s="26"/>
      <c r="H38" s="25">
        <v>3.6</v>
      </c>
      <c r="I38" s="27"/>
      <c r="J38" s="25">
        <f t="shared" si="2"/>
        <v>3.6</v>
      </c>
      <c r="K38" s="25"/>
      <c r="L38" s="27">
        <f t="shared" si="4"/>
        <v>0</v>
      </c>
      <c r="M38" s="28">
        <f t="shared" si="5"/>
        <v>100</v>
      </c>
    </row>
    <row r="39" spans="1:13" ht="15" customHeight="1">
      <c r="A39" s="90" t="s">
        <v>3</v>
      </c>
      <c r="B39" s="92" t="s">
        <v>4</v>
      </c>
      <c r="C39" s="95" t="s">
        <v>5</v>
      </c>
      <c r="D39" s="95" t="s">
        <v>6</v>
      </c>
      <c r="E39" s="95" t="s">
        <v>117</v>
      </c>
      <c r="F39" s="98" t="s">
        <v>7</v>
      </c>
      <c r="G39" s="102" t="s">
        <v>113</v>
      </c>
      <c r="H39" s="105" t="s">
        <v>114</v>
      </c>
      <c r="I39" s="95" t="s">
        <v>8</v>
      </c>
      <c r="J39" s="109" t="s">
        <v>9</v>
      </c>
      <c r="K39" s="109"/>
      <c r="L39" s="109"/>
      <c r="M39" s="110"/>
    </row>
    <row r="40" spans="1:13" ht="26.25" customHeight="1">
      <c r="A40" s="91"/>
      <c r="B40" s="93"/>
      <c r="C40" s="96"/>
      <c r="D40" s="96"/>
      <c r="E40" s="96"/>
      <c r="F40" s="99"/>
      <c r="G40" s="103"/>
      <c r="H40" s="106"/>
      <c r="I40" s="96"/>
      <c r="J40" s="99" t="s">
        <v>115</v>
      </c>
      <c r="K40" s="99"/>
      <c r="L40" s="111" t="s">
        <v>116</v>
      </c>
      <c r="M40" s="112"/>
    </row>
    <row r="41" spans="1:13" ht="47.25" customHeight="1">
      <c r="A41" s="91"/>
      <c r="B41" s="94"/>
      <c r="C41" s="96"/>
      <c r="D41" s="96"/>
      <c r="E41" s="108"/>
      <c r="F41" s="99"/>
      <c r="G41" s="104"/>
      <c r="H41" s="107"/>
      <c r="I41" s="108"/>
      <c r="J41" s="15" t="s">
        <v>10</v>
      </c>
      <c r="K41" s="84" t="s">
        <v>11</v>
      </c>
      <c r="L41" s="15" t="s">
        <v>10</v>
      </c>
      <c r="M41" s="85" t="s">
        <v>11</v>
      </c>
    </row>
    <row r="42" spans="1:13" ht="12.75">
      <c r="A42" s="33" t="s">
        <v>61</v>
      </c>
      <c r="B42" s="34" t="s">
        <v>62</v>
      </c>
      <c r="C42" s="34" t="s">
        <v>63</v>
      </c>
      <c r="D42" s="34" t="s">
        <v>64</v>
      </c>
      <c r="E42" s="34" t="s">
        <v>65</v>
      </c>
      <c r="F42" s="34" t="s">
        <v>66</v>
      </c>
      <c r="G42" s="34" t="s">
        <v>67</v>
      </c>
      <c r="H42" s="34" t="s">
        <v>68</v>
      </c>
      <c r="I42" s="34" t="s">
        <v>69</v>
      </c>
      <c r="J42" s="34" t="s">
        <v>32</v>
      </c>
      <c r="K42" s="34" t="s">
        <v>34</v>
      </c>
      <c r="L42" s="34" t="s">
        <v>59</v>
      </c>
      <c r="M42" s="35" t="s">
        <v>70</v>
      </c>
    </row>
    <row r="43" spans="1:13" ht="12.75">
      <c r="A43" s="13">
        <v>28</v>
      </c>
      <c r="B43" s="30" t="s">
        <v>71</v>
      </c>
      <c r="C43" s="23">
        <v>121</v>
      </c>
      <c r="D43" s="24" t="s">
        <v>72</v>
      </c>
      <c r="E43" s="25">
        <v>1.8</v>
      </c>
      <c r="F43" s="26"/>
      <c r="G43" s="26"/>
      <c r="H43" s="25"/>
      <c r="I43" s="27"/>
      <c r="J43" s="25">
        <f aca="true" t="shared" si="6" ref="J43:J70">H43-G43</f>
        <v>0</v>
      </c>
      <c r="K43" s="25"/>
      <c r="L43" s="27">
        <f aca="true" t="shared" si="7" ref="L43:L64">H43-E43</f>
        <v>-1.8</v>
      </c>
      <c r="M43" s="28">
        <f aca="true" t="shared" si="8" ref="M43:M64">H43/E43*100</f>
        <v>0</v>
      </c>
    </row>
    <row r="44" spans="1:13" ht="12.75">
      <c r="A44" s="13">
        <v>29</v>
      </c>
      <c r="B44" s="30" t="s">
        <v>73</v>
      </c>
      <c r="C44" s="23">
        <v>121</v>
      </c>
      <c r="D44" s="24" t="s">
        <v>74</v>
      </c>
      <c r="E44" s="25">
        <v>10597.6</v>
      </c>
      <c r="F44" s="26">
        <v>8810.6</v>
      </c>
      <c r="G44" s="26">
        <v>8810.6</v>
      </c>
      <c r="H44" s="25">
        <v>10041.3</v>
      </c>
      <c r="I44" s="27">
        <f>H44/H70*100</f>
        <v>0.6482536957136026</v>
      </c>
      <c r="J44" s="25">
        <f t="shared" si="6"/>
        <v>1230.699999999999</v>
      </c>
      <c r="K44" s="25">
        <f aca="true" t="shared" si="9" ref="K44:K70">H44/G44*100</f>
        <v>113.96840169795472</v>
      </c>
      <c r="L44" s="27">
        <f t="shared" si="7"/>
        <v>-556.3000000000011</v>
      </c>
      <c r="M44" s="28">
        <f t="shared" si="8"/>
        <v>94.7506982713067</v>
      </c>
    </row>
    <row r="45" spans="1:13" ht="12.75">
      <c r="A45" s="13">
        <v>30</v>
      </c>
      <c r="B45" s="30" t="s">
        <v>75</v>
      </c>
      <c r="C45" s="23">
        <v>121</v>
      </c>
      <c r="D45" s="24" t="s">
        <v>76</v>
      </c>
      <c r="E45" s="25">
        <v>6691</v>
      </c>
      <c r="F45" s="26">
        <v>9000</v>
      </c>
      <c r="G45" s="26">
        <v>9000</v>
      </c>
      <c r="H45" s="25">
        <v>7898.1</v>
      </c>
      <c r="I45" s="27">
        <f>H45/H70*100</f>
        <v>0.5098913999298503</v>
      </c>
      <c r="J45" s="25">
        <f t="shared" si="6"/>
        <v>-1101.8999999999996</v>
      </c>
      <c r="K45" s="25">
        <f t="shared" si="9"/>
        <v>87.75666666666667</v>
      </c>
      <c r="L45" s="27">
        <f t="shared" si="7"/>
        <v>1207.1000000000004</v>
      </c>
      <c r="M45" s="28">
        <f t="shared" si="8"/>
        <v>118.04065162158123</v>
      </c>
    </row>
    <row r="46" spans="1:13" ht="12.75">
      <c r="A46" s="13">
        <v>31</v>
      </c>
      <c r="B46" s="30" t="s">
        <v>77</v>
      </c>
      <c r="C46" s="23">
        <v>121</v>
      </c>
      <c r="D46" s="24" t="s">
        <v>78</v>
      </c>
      <c r="E46" s="25">
        <v>10910.6</v>
      </c>
      <c r="F46" s="26">
        <v>9280.9</v>
      </c>
      <c r="G46" s="26">
        <v>9280.9</v>
      </c>
      <c r="H46" s="25">
        <v>11113</v>
      </c>
      <c r="I46" s="27">
        <f>H46/H70*100</f>
        <v>0.7174412994796756</v>
      </c>
      <c r="J46" s="25">
        <f t="shared" si="6"/>
        <v>1832.1000000000004</v>
      </c>
      <c r="K46" s="25">
        <f t="shared" si="9"/>
        <v>119.74054240429268</v>
      </c>
      <c r="L46" s="27">
        <f t="shared" si="7"/>
        <v>202.39999999999964</v>
      </c>
      <c r="M46" s="28">
        <f t="shared" si="8"/>
        <v>101.85507671438785</v>
      </c>
    </row>
    <row r="47" spans="1:13" ht="24">
      <c r="A47" s="13">
        <v>32</v>
      </c>
      <c r="B47" s="30" t="s">
        <v>79</v>
      </c>
      <c r="C47" s="23">
        <v>122</v>
      </c>
      <c r="D47" s="24" t="s">
        <v>80</v>
      </c>
      <c r="E47" s="25">
        <v>13.7</v>
      </c>
      <c r="F47" s="26"/>
      <c r="G47" s="26"/>
      <c r="H47" s="25">
        <v>5.1</v>
      </c>
      <c r="I47" s="27"/>
      <c r="J47" s="25">
        <f t="shared" si="6"/>
        <v>5.1</v>
      </c>
      <c r="K47" s="25"/>
      <c r="L47" s="27">
        <f t="shared" si="7"/>
        <v>-8.6</v>
      </c>
      <c r="M47" s="28">
        <f t="shared" si="8"/>
        <v>37.22627737226277</v>
      </c>
    </row>
    <row r="48" spans="1:13" ht="12.75">
      <c r="A48" s="13">
        <v>33</v>
      </c>
      <c r="B48" s="30" t="s">
        <v>81</v>
      </c>
      <c r="C48" s="23">
        <v>122</v>
      </c>
      <c r="D48" s="24" t="s">
        <v>82</v>
      </c>
      <c r="E48" s="25">
        <v>13562.6</v>
      </c>
      <c r="F48" s="26">
        <v>13983.3</v>
      </c>
      <c r="G48" s="26">
        <v>13983.3</v>
      </c>
      <c r="H48" s="25">
        <v>16438</v>
      </c>
      <c r="I48" s="27">
        <f>H48/H70*100</f>
        <v>1.0612166004541446</v>
      </c>
      <c r="J48" s="25">
        <f t="shared" si="6"/>
        <v>2454.7000000000007</v>
      </c>
      <c r="K48" s="25">
        <f t="shared" si="9"/>
        <v>117.55451145294744</v>
      </c>
      <c r="L48" s="27">
        <f t="shared" si="7"/>
        <v>2875.3999999999996</v>
      </c>
      <c r="M48" s="28">
        <f t="shared" si="8"/>
        <v>121.20094967041717</v>
      </c>
    </row>
    <row r="49" spans="1:13" ht="12.75">
      <c r="A49" s="13">
        <v>34</v>
      </c>
      <c r="B49" s="30" t="s">
        <v>83</v>
      </c>
      <c r="C49" s="23">
        <v>122</v>
      </c>
      <c r="D49" s="24" t="s">
        <v>84</v>
      </c>
      <c r="E49" s="25">
        <v>10844</v>
      </c>
      <c r="F49" s="26">
        <v>11110.7</v>
      </c>
      <c r="G49" s="26">
        <v>11110.7</v>
      </c>
      <c r="H49" s="25">
        <v>10647.5</v>
      </c>
      <c r="I49" s="27">
        <f>H49/H70*100</f>
        <v>0.6873892050940202</v>
      </c>
      <c r="J49" s="25">
        <f t="shared" si="6"/>
        <v>-463.2000000000007</v>
      </c>
      <c r="K49" s="25">
        <f t="shared" si="9"/>
        <v>95.8310457486927</v>
      </c>
      <c r="L49" s="27">
        <f t="shared" si="7"/>
        <v>-196.5</v>
      </c>
      <c r="M49" s="28">
        <f t="shared" si="8"/>
        <v>98.18793803024715</v>
      </c>
    </row>
    <row r="50" spans="1:13" ht="12.75">
      <c r="A50" s="13">
        <v>35</v>
      </c>
      <c r="B50" s="30" t="s">
        <v>85</v>
      </c>
      <c r="C50" s="23">
        <v>122</v>
      </c>
      <c r="D50" s="24" t="s">
        <v>86</v>
      </c>
      <c r="E50" s="25">
        <v>6741.2</v>
      </c>
      <c r="F50" s="26">
        <v>7450.5</v>
      </c>
      <c r="G50" s="26">
        <v>7450.5</v>
      </c>
      <c r="H50" s="25">
        <v>5546.7</v>
      </c>
      <c r="I50" s="27">
        <f>H50/H70*100</f>
        <v>0.3580879740685608</v>
      </c>
      <c r="J50" s="25">
        <f t="shared" si="6"/>
        <v>-1903.8000000000002</v>
      </c>
      <c r="K50" s="25">
        <f t="shared" si="9"/>
        <v>74.44735252667606</v>
      </c>
      <c r="L50" s="27">
        <f t="shared" si="7"/>
        <v>-1194.5</v>
      </c>
      <c r="M50" s="28">
        <f t="shared" si="8"/>
        <v>82.28060286002491</v>
      </c>
    </row>
    <row r="51" spans="1:13" ht="13.5" customHeight="1">
      <c r="A51" s="13">
        <v>36</v>
      </c>
      <c r="B51" s="30" t="s">
        <v>87</v>
      </c>
      <c r="C51" s="23">
        <v>122</v>
      </c>
      <c r="D51" s="24" t="s">
        <v>88</v>
      </c>
      <c r="E51" s="25">
        <v>41392.6</v>
      </c>
      <c r="F51" s="26">
        <v>37000</v>
      </c>
      <c r="G51" s="26">
        <v>37000</v>
      </c>
      <c r="H51" s="25">
        <v>43495</v>
      </c>
      <c r="I51" s="27">
        <f>H51/H70*100</f>
        <v>2.8079824818562487</v>
      </c>
      <c r="J51" s="25">
        <f t="shared" si="6"/>
        <v>6495</v>
      </c>
      <c r="K51" s="25">
        <f t="shared" si="9"/>
        <v>117.55405405405406</v>
      </c>
      <c r="L51" s="27">
        <f t="shared" si="7"/>
        <v>2102.4000000000015</v>
      </c>
      <c r="M51" s="28">
        <f t="shared" si="8"/>
        <v>105.07916874030624</v>
      </c>
    </row>
    <row r="52" spans="1:13" ht="12.75">
      <c r="A52" s="13">
        <v>37</v>
      </c>
      <c r="B52" s="30" t="s">
        <v>89</v>
      </c>
      <c r="C52" s="23">
        <v>122</v>
      </c>
      <c r="D52" s="24" t="s">
        <v>72</v>
      </c>
      <c r="E52" s="25">
        <v>1442.1</v>
      </c>
      <c r="F52" s="26">
        <v>450</v>
      </c>
      <c r="G52" s="26">
        <v>450</v>
      </c>
      <c r="H52" s="25">
        <v>391.9</v>
      </c>
      <c r="I52" s="27">
        <f>H52/H70*100</f>
        <v>0.025300570976881567</v>
      </c>
      <c r="J52" s="25">
        <f t="shared" si="6"/>
        <v>-58.10000000000002</v>
      </c>
      <c r="K52" s="25">
        <f t="shared" si="9"/>
        <v>87.08888888888889</v>
      </c>
      <c r="L52" s="27">
        <f t="shared" si="7"/>
        <v>-1050.1999999999998</v>
      </c>
      <c r="M52" s="28">
        <f t="shared" si="8"/>
        <v>27.17564662644754</v>
      </c>
    </row>
    <row r="53" spans="1:13" ht="12.75">
      <c r="A53" s="13">
        <v>38</v>
      </c>
      <c r="B53" s="30" t="s">
        <v>90</v>
      </c>
      <c r="C53" s="23">
        <v>122</v>
      </c>
      <c r="D53" s="24" t="s">
        <v>91</v>
      </c>
      <c r="E53" s="25">
        <v>2893.3</v>
      </c>
      <c r="F53" s="26">
        <v>3600</v>
      </c>
      <c r="G53" s="26">
        <v>3600</v>
      </c>
      <c r="H53" s="25">
        <v>2746.4</v>
      </c>
      <c r="I53" s="27">
        <f>H53/H70*100</f>
        <v>0.1773041289382688</v>
      </c>
      <c r="J53" s="25">
        <f t="shared" si="6"/>
        <v>-853.5999999999999</v>
      </c>
      <c r="K53" s="25">
        <f t="shared" si="9"/>
        <v>76.28888888888889</v>
      </c>
      <c r="L53" s="27">
        <f t="shared" si="7"/>
        <v>-146.9000000000001</v>
      </c>
      <c r="M53" s="28">
        <f t="shared" si="8"/>
        <v>94.9227525662738</v>
      </c>
    </row>
    <row r="54" spans="1:13" ht="12.75">
      <c r="A54" s="13">
        <v>39</v>
      </c>
      <c r="B54" s="29" t="s">
        <v>92</v>
      </c>
      <c r="C54" s="23">
        <v>122</v>
      </c>
      <c r="D54" s="24" t="s">
        <v>93</v>
      </c>
      <c r="E54" s="25">
        <v>1012.1</v>
      </c>
      <c r="F54" s="26"/>
      <c r="G54" s="26"/>
      <c r="H54" s="25">
        <v>212.6</v>
      </c>
      <c r="I54" s="27"/>
      <c r="J54" s="25">
        <f t="shared" si="6"/>
        <v>212.6</v>
      </c>
      <c r="K54" s="25"/>
      <c r="L54" s="27">
        <f t="shared" si="7"/>
        <v>-799.5</v>
      </c>
      <c r="M54" s="28">
        <f t="shared" si="8"/>
        <v>21.00582946349175</v>
      </c>
    </row>
    <row r="55" spans="1:13" ht="12.75">
      <c r="A55" s="13">
        <v>40</v>
      </c>
      <c r="B55" s="30" t="s">
        <v>94</v>
      </c>
      <c r="C55" s="23">
        <v>122</v>
      </c>
      <c r="D55" s="24" t="s">
        <v>40</v>
      </c>
      <c r="E55" s="25">
        <v>2.4</v>
      </c>
      <c r="F55" s="26"/>
      <c r="G55" s="26"/>
      <c r="H55" s="25">
        <v>0.5</v>
      </c>
      <c r="I55" s="27"/>
      <c r="J55" s="25">
        <f t="shared" si="6"/>
        <v>0.5</v>
      </c>
      <c r="K55" s="25"/>
      <c r="L55" s="27">
        <f t="shared" si="7"/>
        <v>-1.9</v>
      </c>
      <c r="M55" s="28">
        <f t="shared" si="8"/>
        <v>20.833333333333336</v>
      </c>
    </row>
    <row r="56" spans="1:13" ht="12.75">
      <c r="A56" s="13">
        <v>41</v>
      </c>
      <c r="B56" s="30" t="s">
        <v>95</v>
      </c>
      <c r="C56" s="23">
        <v>122</v>
      </c>
      <c r="D56" s="24" t="s">
        <v>96</v>
      </c>
      <c r="E56" s="25">
        <v>27.4</v>
      </c>
      <c r="F56" s="26">
        <v>10</v>
      </c>
      <c r="G56" s="26">
        <v>10</v>
      </c>
      <c r="H56" s="25">
        <v>41</v>
      </c>
      <c r="I56" s="27">
        <f>H56/H70*100</f>
        <v>0.002646908420648493</v>
      </c>
      <c r="J56" s="25">
        <f t="shared" si="6"/>
        <v>31</v>
      </c>
      <c r="K56" s="25">
        <f t="shared" si="9"/>
        <v>409.99999999999994</v>
      </c>
      <c r="L56" s="27">
        <f t="shared" si="7"/>
        <v>13.600000000000001</v>
      </c>
      <c r="M56" s="28">
        <f t="shared" si="8"/>
        <v>149.63503649635038</v>
      </c>
    </row>
    <row r="57" spans="1:13" ht="12.75">
      <c r="A57" s="13">
        <v>42</v>
      </c>
      <c r="B57" s="30" t="s">
        <v>97</v>
      </c>
      <c r="C57" s="23">
        <v>123</v>
      </c>
      <c r="D57" s="24" t="s">
        <v>13</v>
      </c>
      <c r="E57" s="25">
        <v>682.9</v>
      </c>
      <c r="F57" s="26">
        <v>2000.3</v>
      </c>
      <c r="G57" s="26">
        <v>2000.3</v>
      </c>
      <c r="H57" s="25">
        <v>1664.7</v>
      </c>
      <c r="I57" s="27">
        <f>H57/H70*100</f>
        <v>0.1074709377525255</v>
      </c>
      <c r="J57" s="25">
        <f t="shared" si="6"/>
        <v>-335.5999999999999</v>
      </c>
      <c r="K57" s="25">
        <f t="shared" si="9"/>
        <v>83.22251662250663</v>
      </c>
      <c r="L57" s="27">
        <f t="shared" si="7"/>
        <v>981.8000000000001</v>
      </c>
      <c r="M57" s="28">
        <f t="shared" si="8"/>
        <v>243.76921950505198</v>
      </c>
    </row>
    <row r="58" spans="1:13" ht="12.75">
      <c r="A58" s="13">
        <v>43</v>
      </c>
      <c r="B58" s="30" t="s">
        <v>98</v>
      </c>
      <c r="C58" s="23">
        <v>123</v>
      </c>
      <c r="D58" s="24" t="s">
        <v>26</v>
      </c>
      <c r="E58" s="25">
        <v>2287.3</v>
      </c>
      <c r="F58" s="26">
        <v>4500</v>
      </c>
      <c r="G58" s="26">
        <v>4500</v>
      </c>
      <c r="H58" s="25">
        <v>5518.1</v>
      </c>
      <c r="I58" s="27">
        <f>H58/H70*100</f>
        <v>0.35624159404830363</v>
      </c>
      <c r="J58" s="25">
        <f t="shared" si="6"/>
        <v>1018.1000000000004</v>
      </c>
      <c r="K58" s="25">
        <f t="shared" si="9"/>
        <v>122.62444444444445</v>
      </c>
      <c r="L58" s="27">
        <f t="shared" si="7"/>
        <v>3230.8</v>
      </c>
      <c r="M58" s="28">
        <f t="shared" si="8"/>
        <v>241.24950815371835</v>
      </c>
    </row>
    <row r="59" spans="1:13" ht="12.75">
      <c r="A59" s="13">
        <v>44</v>
      </c>
      <c r="B59" s="30" t="s">
        <v>99</v>
      </c>
      <c r="C59" s="23">
        <v>123</v>
      </c>
      <c r="D59" s="24" t="s">
        <v>34</v>
      </c>
      <c r="E59" s="25">
        <v>23.1</v>
      </c>
      <c r="F59" s="26"/>
      <c r="G59" s="26"/>
      <c r="H59" s="25">
        <v>-11.9</v>
      </c>
      <c r="I59" s="27"/>
      <c r="J59" s="25">
        <f t="shared" si="6"/>
        <v>-11.9</v>
      </c>
      <c r="K59" s="25"/>
      <c r="L59" s="27">
        <f t="shared" si="7"/>
        <v>-35</v>
      </c>
      <c r="M59" s="28">
        <f t="shared" si="8"/>
        <v>-51.515151515151516</v>
      </c>
    </row>
    <row r="60" spans="1:13" ht="13.5" thickBot="1">
      <c r="A60" s="81">
        <v>45</v>
      </c>
      <c r="B60" s="36" t="s">
        <v>100</v>
      </c>
      <c r="C60" s="37">
        <v>123</v>
      </c>
      <c r="D60" s="38" t="s">
        <v>101</v>
      </c>
      <c r="E60" s="39">
        <v>39.1</v>
      </c>
      <c r="F60" s="40"/>
      <c r="G60" s="40"/>
      <c r="H60" s="39">
        <v>3.6</v>
      </c>
      <c r="I60" s="82"/>
      <c r="J60" s="39">
        <f t="shared" si="6"/>
        <v>3.6</v>
      </c>
      <c r="K60" s="39"/>
      <c r="L60" s="82">
        <f t="shared" si="7"/>
        <v>-35.5</v>
      </c>
      <c r="M60" s="83">
        <f t="shared" si="8"/>
        <v>9.207161125319693</v>
      </c>
    </row>
    <row r="61" spans="1:13" ht="13.5" thickBot="1">
      <c r="A61" s="41"/>
      <c r="B61" s="42" t="s">
        <v>103</v>
      </c>
      <c r="C61" s="43"/>
      <c r="D61" s="44"/>
      <c r="E61" s="45">
        <f>SUM(E12:E60)+0.1</f>
        <v>1456793.9000000008</v>
      </c>
      <c r="F61" s="45">
        <f>SUM(F12:F60)</f>
        <v>1734116.8</v>
      </c>
      <c r="G61" s="45">
        <f>SUM(G12:G60)</f>
        <v>1408516.8</v>
      </c>
      <c r="H61" s="45">
        <f>SUM(H12:H60)+0.1</f>
        <v>1331681.2000000007</v>
      </c>
      <c r="I61" s="46">
        <f>H61/H70*100</f>
        <v>85.97166297315346</v>
      </c>
      <c r="J61" s="47">
        <f t="shared" si="6"/>
        <v>-76835.5999999994</v>
      </c>
      <c r="K61" s="47">
        <f t="shared" si="9"/>
        <v>94.5449283956003</v>
      </c>
      <c r="L61" s="47">
        <f t="shared" si="7"/>
        <v>-125112.70000000019</v>
      </c>
      <c r="M61" s="48">
        <f t="shared" si="8"/>
        <v>91.41177760285788</v>
      </c>
    </row>
    <row r="62" spans="1:13" ht="12.75">
      <c r="A62" s="49">
        <v>46</v>
      </c>
      <c r="B62" s="50" t="s">
        <v>104</v>
      </c>
      <c r="C62" s="51">
        <v>151</v>
      </c>
      <c r="D62" s="52" t="s">
        <v>102</v>
      </c>
      <c r="E62" s="53">
        <v>51968.7</v>
      </c>
      <c r="F62" s="53">
        <v>48185.3</v>
      </c>
      <c r="G62" s="53">
        <v>48133.5</v>
      </c>
      <c r="H62" s="53">
        <v>47855.8</v>
      </c>
      <c r="I62" s="54">
        <f>H62/H70*100</f>
        <v>3.0895102438261013</v>
      </c>
      <c r="J62" s="53">
        <f t="shared" si="6"/>
        <v>-277.6999999999971</v>
      </c>
      <c r="K62" s="53">
        <f t="shared" si="9"/>
        <v>99.42306293953277</v>
      </c>
      <c r="L62" s="54">
        <f t="shared" si="7"/>
        <v>-4112.899999999994</v>
      </c>
      <c r="M62" s="55">
        <f t="shared" si="8"/>
        <v>92.08581319140175</v>
      </c>
    </row>
    <row r="63" spans="1:13" ht="13.5" thickBot="1">
      <c r="A63" s="81">
        <v>47</v>
      </c>
      <c r="B63" s="56" t="s">
        <v>105</v>
      </c>
      <c r="C63" s="37">
        <v>161</v>
      </c>
      <c r="D63" s="38" t="s">
        <v>102</v>
      </c>
      <c r="E63" s="39">
        <v>6417.2</v>
      </c>
      <c r="F63" s="39">
        <v>5200</v>
      </c>
      <c r="G63" s="39">
        <v>7500</v>
      </c>
      <c r="H63" s="39">
        <v>6893.4</v>
      </c>
      <c r="I63" s="82">
        <f>H63/H70*100</f>
        <v>0.44502923187556875</v>
      </c>
      <c r="J63" s="39">
        <f t="shared" si="6"/>
        <v>-606.6000000000004</v>
      </c>
      <c r="K63" s="39">
        <f t="shared" si="9"/>
        <v>91.91199999999999</v>
      </c>
      <c r="L63" s="82">
        <f t="shared" si="7"/>
        <v>476.1999999999998</v>
      </c>
      <c r="M63" s="83">
        <f t="shared" si="8"/>
        <v>107.42068191734712</v>
      </c>
    </row>
    <row r="64" spans="1:13" ht="13.5" thickBot="1">
      <c r="A64" s="41"/>
      <c r="B64" s="42" t="s">
        <v>106</v>
      </c>
      <c r="C64" s="57">
        <v>300</v>
      </c>
      <c r="D64" s="58" t="s">
        <v>102</v>
      </c>
      <c r="E64" s="47">
        <v>116534.2</v>
      </c>
      <c r="F64" s="47">
        <f>F66+F67+F68+F69</f>
        <v>9337.400000000001</v>
      </c>
      <c r="G64" s="47">
        <f>G66+G67+G68+G69</f>
        <v>162235.9</v>
      </c>
      <c r="H64" s="47">
        <f>H66+H67+H68+H69</f>
        <v>162546.5</v>
      </c>
      <c r="I64" s="46">
        <f>H64/H70*100</f>
        <v>10.493797551144885</v>
      </c>
      <c r="J64" s="47">
        <f t="shared" si="6"/>
        <v>310.6000000000058</v>
      </c>
      <c r="K64" s="47">
        <f t="shared" si="9"/>
        <v>100.19144961133757</v>
      </c>
      <c r="L64" s="47">
        <f t="shared" si="7"/>
        <v>46012.3</v>
      </c>
      <c r="M64" s="48">
        <f t="shared" si="8"/>
        <v>139.48394548553128</v>
      </c>
    </row>
    <row r="65" spans="1:13" ht="12.75">
      <c r="A65" s="49"/>
      <c r="B65" s="59" t="s">
        <v>107</v>
      </c>
      <c r="C65" s="51"/>
      <c r="D65" s="52"/>
      <c r="E65" s="53"/>
      <c r="F65" s="53"/>
      <c r="G65" s="53"/>
      <c r="H65" s="53"/>
      <c r="I65" s="54"/>
      <c r="J65" s="53"/>
      <c r="K65" s="53"/>
      <c r="L65" s="54"/>
      <c r="M65" s="55"/>
    </row>
    <row r="66" spans="1:13" ht="12.75">
      <c r="A66" s="13">
        <v>48</v>
      </c>
      <c r="B66" s="29" t="s">
        <v>108</v>
      </c>
      <c r="C66" s="23">
        <v>311</v>
      </c>
      <c r="D66" s="24" t="s">
        <v>102</v>
      </c>
      <c r="E66" s="25">
        <v>105174.7</v>
      </c>
      <c r="F66" s="25"/>
      <c r="G66" s="25">
        <v>175242.1</v>
      </c>
      <c r="H66" s="25">
        <v>175242.1</v>
      </c>
      <c r="I66" s="27">
        <f>H66/H70*100</f>
        <v>11.313409515661592</v>
      </c>
      <c r="J66" s="25">
        <f t="shared" si="6"/>
        <v>0</v>
      </c>
      <c r="K66" s="25">
        <f t="shared" si="9"/>
        <v>100</v>
      </c>
      <c r="L66" s="27">
        <f>H66-E66</f>
        <v>70067.40000000001</v>
      </c>
      <c r="M66" s="28"/>
    </row>
    <row r="67" spans="1:13" ht="12.75">
      <c r="A67" s="13">
        <v>49</v>
      </c>
      <c r="B67" s="60" t="s">
        <v>109</v>
      </c>
      <c r="C67" s="23">
        <v>330</v>
      </c>
      <c r="D67" s="24" t="s">
        <v>102</v>
      </c>
      <c r="E67" s="25">
        <v>-1043.3</v>
      </c>
      <c r="F67" s="25">
        <v>7145.6</v>
      </c>
      <c r="G67" s="25">
        <v>-20195.2</v>
      </c>
      <c r="H67" s="25">
        <v>-19884.6</v>
      </c>
      <c r="I67" s="27">
        <f>H67/H70*100</f>
        <v>-1.2837247605177322</v>
      </c>
      <c r="J67" s="25">
        <f t="shared" si="6"/>
        <v>310.6000000000022</v>
      </c>
      <c r="K67" s="25">
        <f t="shared" si="9"/>
        <v>98.46201077483757</v>
      </c>
      <c r="L67" s="27">
        <f>H67-E67</f>
        <v>-18841.3</v>
      </c>
      <c r="M67" s="28">
        <f>H67/E67*100</f>
        <v>1905.9330969040545</v>
      </c>
    </row>
    <row r="68" spans="1:13" ht="24">
      <c r="A68" s="88">
        <v>50</v>
      </c>
      <c r="B68" s="61" t="s">
        <v>110</v>
      </c>
      <c r="C68" s="23">
        <v>362</v>
      </c>
      <c r="D68" s="62" t="s">
        <v>102</v>
      </c>
      <c r="E68" s="25">
        <v>5875.6</v>
      </c>
      <c r="F68" s="25">
        <v>2191.8</v>
      </c>
      <c r="G68" s="25">
        <v>5089</v>
      </c>
      <c r="H68" s="25">
        <v>5089</v>
      </c>
      <c r="I68" s="27">
        <f>H68/H70*100</f>
        <v>0.3285394378702483</v>
      </c>
      <c r="J68" s="25">
        <f t="shared" si="6"/>
        <v>0</v>
      </c>
      <c r="K68" s="25">
        <f t="shared" si="9"/>
        <v>100</v>
      </c>
      <c r="L68" s="27">
        <f>H68-E68</f>
        <v>-786.6000000000004</v>
      </c>
      <c r="M68" s="28">
        <f>H68/E68*100</f>
        <v>86.61243107086935</v>
      </c>
    </row>
    <row r="69" spans="1:13" ht="24.75" thickBot="1">
      <c r="A69" s="89">
        <v>51</v>
      </c>
      <c r="B69" s="61" t="s">
        <v>111</v>
      </c>
      <c r="C69" s="37">
        <v>363</v>
      </c>
      <c r="D69" s="38"/>
      <c r="E69" s="39">
        <v>6527.1</v>
      </c>
      <c r="F69" s="39"/>
      <c r="G69" s="39">
        <v>2100</v>
      </c>
      <c r="H69" s="39">
        <v>2100</v>
      </c>
      <c r="I69" s="82">
        <f>H69/H70*100</f>
        <v>0.13557335813077645</v>
      </c>
      <c r="J69" s="39">
        <f t="shared" si="6"/>
        <v>0</v>
      </c>
      <c r="K69" s="39">
        <f t="shared" si="9"/>
        <v>100</v>
      </c>
      <c r="L69" s="82">
        <f>H69-E69</f>
        <v>-4427.1</v>
      </c>
      <c r="M69" s="83"/>
    </row>
    <row r="70" spans="1:13" ht="13.5" thickBot="1">
      <c r="A70" s="41"/>
      <c r="B70" s="63" t="s">
        <v>112</v>
      </c>
      <c r="C70" s="64"/>
      <c r="D70" s="64"/>
      <c r="E70" s="47">
        <f>E61+E62+E63+E64</f>
        <v>1631714.0000000007</v>
      </c>
      <c r="F70" s="47">
        <f>F61+F62+F63+F64</f>
        <v>1796839.5</v>
      </c>
      <c r="G70" s="47">
        <f>G61+G62+G63+G64</f>
        <v>1626386.2</v>
      </c>
      <c r="H70" s="47">
        <f>H61+H62+H63+H64</f>
        <v>1548976.9000000006</v>
      </c>
      <c r="I70" s="46">
        <f>H70/H70*100</f>
        <v>100</v>
      </c>
      <c r="J70" s="47">
        <f t="shared" si="6"/>
        <v>-77409.29999999935</v>
      </c>
      <c r="K70" s="47">
        <f t="shared" si="9"/>
        <v>95.24041091839077</v>
      </c>
      <c r="L70" s="47">
        <f>H70-E70</f>
        <v>-82737.1000000001</v>
      </c>
      <c r="M70" s="48">
        <v>94.9</v>
      </c>
    </row>
    <row r="71" spans="1:10" ht="13.5">
      <c r="A71" s="65"/>
      <c r="B71" s="66"/>
      <c r="C71" s="66"/>
      <c r="D71" s="1"/>
      <c r="E71" s="67"/>
      <c r="F71" s="68"/>
      <c r="G71" s="68"/>
      <c r="H71" s="69"/>
      <c r="I71" s="69"/>
      <c r="J71" s="69"/>
    </row>
    <row r="72" spans="2:10" ht="12.75">
      <c r="B72" s="70"/>
      <c r="C72" s="1"/>
      <c r="D72" s="1"/>
      <c r="E72" s="67"/>
      <c r="F72" s="69"/>
      <c r="G72" s="69"/>
      <c r="H72" s="69"/>
      <c r="I72" s="69"/>
      <c r="J72" s="69"/>
    </row>
    <row r="73" spans="2:10" ht="12.75">
      <c r="B73" s="71"/>
      <c r="C73" s="72"/>
      <c r="F73" s="73"/>
      <c r="G73" s="73"/>
      <c r="H73" s="74"/>
      <c r="I73" s="74"/>
      <c r="J73" s="74"/>
    </row>
    <row r="74" spans="2:10" ht="12.75">
      <c r="B74" s="75"/>
      <c r="C74" s="76"/>
      <c r="E74" s="67"/>
      <c r="F74" s="69"/>
      <c r="G74" s="69"/>
      <c r="H74" s="74"/>
      <c r="I74" s="74"/>
      <c r="J74" s="74"/>
    </row>
    <row r="75" spans="2:10" ht="12.75">
      <c r="B75" s="114"/>
      <c r="C75" s="114"/>
      <c r="E75" s="67"/>
      <c r="F75" s="69"/>
      <c r="G75" s="69"/>
      <c r="H75" s="74"/>
      <c r="I75" s="74"/>
      <c r="J75" s="74"/>
    </row>
    <row r="76" spans="2:11" ht="15.75">
      <c r="B76" s="77"/>
      <c r="C76" s="75"/>
      <c r="E76" s="67"/>
      <c r="F76" s="97"/>
      <c r="G76" s="97"/>
      <c r="H76" s="97"/>
      <c r="I76" s="97"/>
      <c r="J76" s="97"/>
      <c r="K76" s="97"/>
    </row>
    <row r="77" spans="2:11" ht="15.75">
      <c r="B77" s="78"/>
      <c r="E77" s="79"/>
      <c r="F77" s="74"/>
      <c r="G77" s="74"/>
      <c r="H77" s="79"/>
      <c r="I77" s="74"/>
      <c r="J77" s="74"/>
      <c r="K77" s="74"/>
    </row>
    <row r="78" spans="2:11" ht="15.75">
      <c r="B78" s="78"/>
      <c r="E78" s="79"/>
      <c r="F78" s="74"/>
      <c r="G78" s="74"/>
      <c r="H78" s="80"/>
      <c r="I78" s="74"/>
      <c r="J78" s="74"/>
      <c r="K78" s="74"/>
    </row>
    <row r="79" spans="2:10" ht="15.75">
      <c r="B79" s="78"/>
      <c r="E79" s="79"/>
      <c r="F79" s="74"/>
      <c r="G79" s="74"/>
      <c r="H79" s="74"/>
      <c r="I79" s="74"/>
      <c r="J79" s="74"/>
    </row>
    <row r="80" spans="2:10" ht="15.75">
      <c r="B80" s="78"/>
      <c r="E80" s="79"/>
      <c r="F80" s="74"/>
      <c r="G80" s="74"/>
      <c r="H80" s="74"/>
      <c r="I80" s="74"/>
      <c r="J80" s="74"/>
    </row>
    <row r="81" spans="2:10" ht="15.75">
      <c r="B81" s="78"/>
      <c r="E81" s="79"/>
      <c r="F81" s="74"/>
      <c r="G81" s="74"/>
      <c r="H81" s="74"/>
      <c r="I81" s="74"/>
      <c r="J81" s="74"/>
    </row>
    <row r="82" spans="2:10" ht="15.75">
      <c r="B82" s="78"/>
      <c r="E82" s="79"/>
      <c r="F82" s="74"/>
      <c r="G82" s="74"/>
      <c r="H82" s="74"/>
      <c r="I82" s="74"/>
      <c r="J82" s="74"/>
    </row>
    <row r="83" spans="2:10" ht="15.75">
      <c r="B83" s="78"/>
      <c r="E83" s="79"/>
      <c r="F83" s="74"/>
      <c r="G83" s="74"/>
      <c r="H83" s="74"/>
      <c r="I83" s="74"/>
      <c r="J83" s="74"/>
    </row>
    <row r="84" spans="2:10" ht="15.75">
      <c r="B84" s="78"/>
      <c r="E84" s="79"/>
      <c r="F84" s="74"/>
      <c r="G84" s="74"/>
      <c r="H84" s="74"/>
      <c r="I84" s="74"/>
      <c r="J84" s="74"/>
    </row>
    <row r="85" spans="2:10" ht="15.75">
      <c r="B85" s="78"/>
      <c r="E85" s="79"/>
      <c r="F85" s="74"/>
      <c r="G85" s="74"/>
      <c r="H85" s="74"/>
      <c r="I85" s="74"/>
      <c r="J85" s="74"/>
    </row>
    <row r="86" spans="2:10" ht="15.75">
      <c r="B86" s="78"/>
      <c r="E86" s="79"/>
      <c r="F86" s="74"/>
      <c r="G86" s="74"/>
      <c r="H86" s="74"/>
      <c r="I86" s="74"/>
      <c r="J86" s="74"/>
    </row>
    <row r="87" spans="2:10" ht="15.75">
      <c r="B87" s="78"/>
      <c r="E87" s="79"/>
      <c r="F87" s="74"/>
      <c r="G87" s="74"/>
      <c r="H87" s="74"/>
      <c r="I87" s="74"/>
      <c r="J87" s="74"/>
    </row>
    <row r="88" spans="2:10" ht="15.75">
      <c r="B88" s="78"/>
      <c r="E88" s="79"/>
      <c r="F88" s="74"/>
      <c r="G88" s="74"/>
      <c r="H88" s="74"/>
      <c r="I88" s="74"/>
      <c r="J88" s="74"/>
    </row>
    <row r="89" spans="2:10" ht="15.75">
      <c r="B89" s="78"/>
      <c r="E89" s="79"/>
      <c r="F89" s="74"/>
      <c r="G89" s="74"/>
      <c r="H89" s="74"/>
      <c r="I89" s="74"/>
      <c r="J89" s="74"/>
    </row>
    <row r="90" spans="2:10" ht="15.75">
      <c r="B90" s="78"/>
      <c r="E90" s="79"/>
      <c r="F90" s="74"/>
      <c r="G90" s="74"/>
      <c r="H90" s="74"/>
      <c r="I90" s="74"/>
      <c r="J90" s="74"/>
    </row>
    <row r="91" spans="2:10" ht="15.75">
      <c r="B91" s="78"/>
      <c r="E91" s="79"/>
      <c r="F91" s="74"/>
      <c r="G91" s="74"/>
      <c r="H91" s="74"/>
      <c r="I91" s="74"/>
      <c r="J91" s="74"/>
    </row>
    <row r="92" spans="2:10" ht="15.75">
      <c r="B92" s="78"/>
      <c r="E92" s="79"/>
      <c r="F92" s="74"/>
      <c r="G92" s="74"/>
      <c r="H92" s="74"/>
      <c r="I92" s="74"/>
      <c r="J92" s="74"/>
    </row>
    <row r="93" spans="2:10" ht="15.75">
      <c r="B93" s="78"/>
      <c r="E93" s="79"/>
      <c r="F93" s="74"/>
      <c r="G93" s="74"/>
      <c r="H93" s="74"/>
      <c r="I93" s="74"/>
      <c r="J93" s="74"/>
    </row>
    <row r="94" ht="15.75">
      <c r="B94" s="78"/>
    </row>
    <row r="95" ht="15.75">
      <c r="B95" s="78"/>
    </row>
    <row r="96" ht="15.75">
      <c r="B96" s="78"/>
    </row>
    <row r="97" ht="15.75">
      <c r="B97" s="78"/>
    </row>
    <row r="98" ht="15.75">
      <c r="B98" s="78"/>
    </row>
    <row r="99" ht="15.75">
      <c r="B99" s="78"/>
    </row>
    <row r="100" ht="15.75">
      <c r="B100" s="78"/>
    </row>
    <row r="101" ht="15.75">
      <c r="B101" s="78"/>
    </row>
    <row r="102" ht="15.75">
      <c r="B102" s="78"/>
    </row>
    <row r="103" ht="15.75">
      <c r="B103" s="78"/>
    </row>
    <row r="104" ht="15.75">
      <c r="B104" s="78"/>
    </row>
    <row r="105" ht="15.75">
      <c r="B105" s="78"/>
    </row>
    <row r="106" ht="15.75">
      <c r="B106" s="78"/>
    </row>
    <row r="107" ht="15.75">
      <c r="B107" s="78"/>
    </row>
    <row r="108" ht="15.75">
      <c r="B108" s="78"/>
    </row>
    <row r="109" ht="15.75">
      <c r="B109" s="78"/>
    </row>
    <row r="110" ht="15.75">
      <c r="B110" s="78"/>
    </row>
    <row r="111" ht="15.75">
      <c r="B111" s="78"/>
    </row>
    <row r="112" ht="15.75">
      <c r="B112" s="78"/>
    </row>
    <row r="113" ht="15.75">
      <c r="B113" s="78"/>
    </row>
    <row r="114" ht="15.75">
      <c r="B114" s="78"/>
    </row>
    <row r="115" ht="15.75">
      <c r="B115" s="78"/>
    </row>
    <row r="116" ht="15.75">
      <c r="B116" s="78"/>
    </row>
    <row r="117" ht="15.75">
      <c r="B117" s="78"/>
    </row>
    <row r="118" ht="15.75">
      <c r="B118" s="78"/>
    </row>
    <row r="119" ht="15.75">
      <c r="B119" s="78"/>
    </row>
    <row r="120" ht="15.75">
      <c r="B120" s="78"/>
    </row>
    <row r="121" ht="15.75">
      <c r="B121" s="78"/>
    </row>
    <row r="122" ht="15.75">
      <c r="B122" s="78"/>
    </row>
    <row r="123" ht="15.75">
      <c r="B123" s="78"/>
    </row>
    <row r="124" ht="15.75">
      <c r="B124" s="78"/>
    </row>
    <row r="125" ht="15.75">
      <c r="B125" s="78"/>
    </row>
    <row r="126" ht="15.75">
      <c r="B126" s="78"/>
    </row>
    <row r="127" ht="15.75">
      <c r="B127" s="78"/>
    </row>
    <row r="128" ht="15.75">
      <c r="B128" s="78"/>
    </row>
    <row r="129" ht="15.75">
      <c r="B129" s="78"/>
    </row>
    <row r="130" ht="15.75">
      <c r="B130" s="78"/>
    </row>
    <row r="131" ht="15.75">
      <c r="B131" s="78"/>
    </row>
    <row r="132" ht="15.75">
      <c r="B132" s="78"/>
    </row>
    <row r="133" ht="15.75">
      <c r="B133" s="78"/>
    </row>
    <row r="134" ht="15.75">
      <c r="B134" s="78"/>
    </row>
    <row r="135" ht="15.75">
      <c r="B135" s="78"/>
    </row>
    <row r="136" ht="15.75">
      <c r="B136" s="78"/>
    </row>
    <row r="137" ht="15.75">
      <c r="B137" s="78"/>
    </row>
    <row r="138" ht="15.75">
      <c r="B138" s="78"/>
    </row>
    <row r="139" ht="15.75">
      <c r="B139" s="78"/>
    </row>
    <row r="140" ht="15.75">
      <c r="B140" s="78"/>
    </row>
  </sheetData>
  <mergeCells count="31">
    <mergeCell ref="G8:G10"/>
    <mergeCell ref="B75:C75"/>
    <mergeCell ref="B8:B10"/>
    <mergeCell ref="C8:C10"/>
    <mergeCell ref="E8:E10"/>
    <mergeCell ref="D8:D10"/>
    <mergeCell ref="E39:E41"/>
    <mergeCell ref="I2:M2"/>
    <mergeCell ref="J1:M1"/>
    <mergeCell ref="H76:K76"/>
    <mergeCell ref="H8:H10"/>
    <mergeCell ref="J9:K9"/>
    <mergeCell ref="I8:I10"/>
    <mergeCell ref="A5:M5"/>
    <mergeCell ref="L9:M9"/>
    <mergeCell ref="J8:M8"/>
    <mergeCell ref="A8:A10"/>
    <mergeCell ref="F76:G76"/>
    <mergeCell ref="F8:F10"/>
    <mergeCell ref="B6:J6"/>
    <mergeCell ref="G39:G41"/>
    <mergeCell ref="F39:F41"/>
    <mergeCell ref="H39:H41"/>
    <mergeCell ref="I39:I41"/>
    <mergeCell ref="J39:M39"/>
    <mergeCell ref="J40:K40"/>
    <mergeCell ref="L40:M40"/>
    <mergeCell ref="A39:A41"/>
    <mergeCell ref="B39:B41"/>
    <mergeCell ref="C39:C41"/>
    <mergeCell ref="D39:D41"/>
  </mergeCells>
  <printOptions/>
  <pageMargins left="0.79" right="0.16" top="0.22" bottom="0.22" header="0.19" footer="0.12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abelibov</cp:lastModifiedBy>
  <cp:lastPrinted>2010-02-05T15:31:26Z</cp:lastPrinted>
  <dcterms:created xsi:type="dcterms:W3CDTF">1996-10-08T23:32:33Z</dcterms:created>
  <dcterms:modified xsi:type="dcterms:W3CDTF">2010-02-13T08:11:02Z</dcterms:modified>
  <cp:category/>
  <cp:version/>
  <cp:contentType/>
  <cp:contentStatus/>
</cp:coreProperties>
</file>