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  <definedName name="_xlnm.Print_Area" localSheetId="0">'formular_excell'!$A$1:$H$47</definedName>
  </definedNames>
  <calcPr fullCalcOnLoad="1"/>
</workbook>
</file>

<file path=xl/sharedStrings.xml><?xml version="1.0" encoding="utf-8"?>
<sst xmlns="http://schemas.openxmlformats.org/spreadsheetml/2006/main" count="62" uniqueCount="51">
  <si>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</si>
  <si>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</si>
  <si>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</si>
  <si>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</si>
  <si>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</si>
  <si>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</si>
  <si>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</si>
  <si>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Servicii apă şi canalizare</t>
  </si>
  <si>
    <t>Furnizarea energiei electrice</t>
  </si>
  <si>
    <t>Procurarea combustibilului</t>
  </si>
  <si>
    <t>Contribuţii de asigurări sociale de stat obligatorii</t>
  </si>
  <si>
    <t>Prime de asiguarare obligatorie de asistenţă medicală</t>
  </si>
  <si>
    <t>Procurarea pieselor de schimb</t>
  </si>
  <si>
    <t>Suma contractului,          mii lei</t>
  </si>
  <si>
    <t>ÎNTREPRINDEREA MUNICIPALĂ pentru SERVICII LOCATIVE  RÎŞCANI</t>
  </si>
  <si>
    <t>50000000-5</t>
  </si>
  <si>
    <t>DGLC și</t>
  </si>
  <si>
    <t>Amenajare</t>
  </si>
  <si>
    <t>Prestarea serviciilor de transport,     salubrizare și deszăpezire și asistență    tehnică a fondului locativ.</t>
  </si>
  <si>
    <t>90000000-71</t>
  </si>
  <si>
    <t>Salubrizarea mecanizată cu ajutorul tehnicii specializate HakoCityMaster.</t>
  </si>
  <si>
    <t>90600000-3</t>
  </si>
  <si>
    <t>Prestarea serviciilor de salubrizare manuală a teritoriuluide uz comun.</t>
  </si>
  <si>
    <t>TOTAL</t>
  </si>
  <si>
    <t>Salarizarea angajaţilor IMPSLRiscani</t>
  </si>
  <si>
    <t>Asigurarea transportului auto</t>
  </si>
  <si>
    <t>Energia termica</t>
  </si>
  <si>
    <t>Impozitul rutier</t>
  </si>
  <si>
    <t xml:space="preserve">Testarea auto </t>
  </si>
  <si>
    <t>Altele</t>
  </si>
  <si>
    <t>Inclusiv:</t>
  </si>
  <si>
    <t>Conducătorul entităţii          V.Efros</t>
  </si>
  <si>
    <t>60000000-8</t>
  </si>
  <si>
    <t>Total de la începutul anului (ianuarie-decembrie)</t>
  </si>
  <si>
    <t xml:space="preserve">acord aditional 40/1 </t>
  </si>
  <si>
    <t>din 05.02.2018</t>
  </si>
  <si>
    <t>40-T/18 din 02.01.2018</t>
  </si>
  <si>
    <t>33-T/18 din 02.01.2018</t>
  </si>
  <si>
    <t>acord aditional 33/1 din 05.02.2018</t>
  </si>
  <si>
    <t>29-T/18 din 02.01.2018</t>
  </si>
  <si>
    <t>Cheltuiele de regie (servicii comunale, telecomunicații administrative, materiale și obiecte de inventar, si altele)</t>
  </si>
  <si>
    <t>Remunerare muncii angajaţilor conform statelor</t>
  </si>
  <si>
    <t>Informația privind cheltuielile executate pe parcursul lunii -  martie   2018</t>
  </si>
  <si>
    <t>În luna curentă martie</t>
  </si>
  <si>
    <t>Procurarea matterialelor antiderapant(sare tehnica)</t>
  </si>
  <si>
    <t>ICS"GasNatural Fenosa Furnizare Energie</t>
  </si>
  <si>
    <r>
      <t xml:space="preserve">Numărul de angajaţi conform statelor de personal </t>
    </r>
    <r>
      <rPr>
        <b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80 </t>
    </r>
    <r>
      <rPr>
        <sz val="14"/>
        <color indexed="8"/>
        <rFont val="Times New Roman"/>
        <family val="1"/>
      </rPr>
      <t xml:space="preserve"> persoane</t>
    </r>
  </si>
  <si>
    <t>S.A Apa - Canal</t>
  </si>
  <si>
    <t>S.A Termoelectricca</t>
  </si>
  <si>
    <t>Conform facturilor fiscale</t>
  </si>
  <si>
    <t>S.R.L Lukoil- Moldova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</si>
</sst>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4" fillId="0" borderId="11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25" fillId="0" borderId="16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84" fontId="25" fillId="0" borderId="15" xfId="0" applyNumberFormat="1" applyFont="1" applyBorder="1" applyAlignment="1">
      <alignment horizontal="center" vertical="center" wrapText="1"/>
    </xf>
    <xf numFmtId="184" fontId="6" fillId="0" borderId="19" xfId="0" applyNumberFormat="1" applyFont="1" applyBorder="1" applyAlignment="1">
      <alignment horizontal="center" vertical="top" wrapText="1"/>
    </xf>
    <xf numFmtId="184" fontId="6" fillId="0" borderId="20" xfId="0" applyNumberFormat="1" applyFont="1" applyBorder="1" applyAlignment="1">
      <alignment horizontal="center" vertical="top" wrapText="1"/>
    </xf>
    <xf numFmtId="184" fontId="6" fillId="0" borderId="13" xfId="0" applyNumberFormat="1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horizontal="center" vertical="top" wrapText="1"/>
    </xf>
    <xf numFmtId="184" fontId="0" fillId="0" borderId="14" xfId="0" applyNumberFormat="1" applyBorder="1" applyAlignment="1">
      <alignment vertical="top" wrapText="1"/>
    </xf>
    <xf numFmtId="184" fontId="0" fillId="0" borderId="21" xfId="0" applyNumberFormat="1" applyBorder="1" applyAlignment="1">
      <alignment vertical="top" wrapText="1"/>
    </xf>
    <xf numFmtId="184" fontId="6" fillId="0" borderId="10" xfId="0" applyNumberFormat="1" applyFont="1" applyBorder="1" applyAlignment="1">
      <alignment horizontal="center" vertical="top" wrapText="1"/>
    </xf>
    <xf numFmtId="184" fontId="6" fillId="0" borderId="12" xfId="0" applyNumberFormat="1" applyFont="1" applyBorder="1" applyAlignment="1">
      <alignment horizontal="center" vertical="top" wrapText="1"/>
    </xf>
    <xf numFmtId="184" fontId="24" fillId="0" borderId="10" xfId="0" applyNumberFormat="1" applyFont="1" applyBorder="1" applyAlignment="1">
      <alignment horizontal="center" vertical="top" wrapText="1"/>
    </xf>
    <xf numFmtId="184" fontId="24" fillId="0" borderId="15" xfId="0" applyNumberFormat="1" applyFont="1" applyBorder="1" applyAlignment="1">
      <alignment horizontal="center" vertical="top" wrapText="1"/>
    </xf>
    <xf numFmtId="184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184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184" fontId="24" fillId="0" borderId="26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184" fontId="24" fillId="0" borderId="27" xfId="0" applyNumberFormat="1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38</xdr:row>
      <xdr:rowOff>19050</xdr:rowOff>
    </xdr:from>
    <xdr:to>
      <xdr:col>3</xdr:col>
      <xdr:colOff>476250</xdr:colOff>
      <xdr:row>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91590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60" zoomScalePageLayoutView="0" workbookViewId="0" topLeftCell="A19">
      <selection activeCell="F53" sqref="F53"/>
    </sheetView>
  </sheetViews>
  <sheetFormatPr defaultColWidth="9.140625" defaultRowHeight="15"/>
  <cols>
    <col min="1" max="1" width="32.28125" style="0" customWidth="1"/>
    <col min="2" max="2" width="13.421875" style="0" customWidth="1"/>
    <col min="3" max="3" width="15.421875" style="0" customWidth="1"/>
    <col min="4" max="4" width="12.421875" style="0" customWidth="1"/>
    <col min="5" max="5" width="22.140625" style="0" customWidth="1"/>
    <col min="6" max="6" width="25.28125" style="0" customWidth="1"/>
    <col min="7" max="7" width="18.8515625" style="0" customWidth="1"/>
    <col min="8" max="8" width="12.421875" style="0" customWidth="1"/>
  </cols>
  <sheetData>
    <row r="1" spans="4:8" ht="15">
      <c r="D1" s="1"/>
      <c r="E1" s="2"/>
      <c r="H1" s="2"/>
    </row>
    <row r="2" spans="1:8" ht="18.75">
      <c r="A2" s="28" t="s">
        <v>42</v>
      </c>
      <c r="B2" s="28"/>
      <c r="C2" s="28"/>
      <c r="D2" s="28"/>
      <c r="E2" s="28"/>
      <c r="F2" s="28"/>
      <c r="G2" s="28"/>
      <c r="H2" s="28"/>
    </row>
    <row r="3" spans="1:8" ht="18.75">
      <c r="A3" s="29" t="s">
        <v>14</v>
      </c>
      <c r="B3" s="28"/>
      <c r="C3" s="28"/>
      <c r="D3" s="28"/>
      <c r="E3" s="28"/>
      <c r="F3" s="28"/>
      <c r="G3" s="28"/>
      <c r="H3" s="28"/>
    </row>
    <row r="4" spans="1:8" ht="15">
      <c r="A4" s="30" t="s">
        <v>0</v>
      </c>
      <c r="B4" s="30"/>
      <c r="C4" s="30"/>
      <c r="D4" s="30"/>
      <c r="E4" s="30"/>
      <c r="F4" s="30"/>
      <c r="G4" s="30"/>
      <c r="H4" s="30"/>
    </row>
    <row r="5" spans="1:8" ht="18.75">
      <c r="A5" s="31" t="s">
        <v>46</v>
      </c>
      <c r="B5" s="31"/>
      <c r="C5" s="31"/>
      <c r="D5" s="31"/>
      <c r="E5" s="31"/>
      <c r="F5" s="31"/>
      <c r="G5" s="31"/>
      <c r="H5" s="31"/>
    </row>
    <row r="6" spans="1:8" ht="19.5" thickBot="1">
      <c r="A6" s="3"/>
      <c r="B6" s="3"/>
      <c r="C6" s="3"/>
      <c r="D6" s="3"/>
      <c r="E6" s="3"/>
      <c r="F6" s="3"/>
      <c r="G6" s="3"/>
      <c r="H6" s="3"/>
    </row>
    <row r="7" spans="1:8" ht="18.75" customHeight="1" thickBot="1">
      <c r="A7" s="63" t="s">
        <v>1</v>
      </c>
      <c r="B7" s="63" t="s">
        <v>2</v>
      </c>
      <c r="C7" s="65" t="s">
        <v>3</v>
      </c>
      <c r="D7" s="66"/>
      <c r="E7" s="67" t="s">
        <v>4</v>
      </c>
      <c r="F7" s="63" t="s">
        <v>5</v>
      </c>
      <c r="G7" s="63" t="s">
        <v>6</v>
      </c>
      <c r="H7" s="67" t="s">
        <v>13</v>
      </c>
    </row>
    <row r="8" spans="1:8" ht="59.25" customHeight="1" thickBot="1">
      <c r="A8" s="64"/>
      <c r="B8" s="64"/>
      <c r="C8" s="69" t="s">
        <v>33</v>
      </c>
      <c r="D8" s="69" t="s">
        <v>43</v>
      </c>
      <c r="E8" s="68"/>
      <c r="F8" s="64"/>
      <c r="G8" s="64"/>
      <c r="H8" s="68"/>
    </row>
    <row r="9" spans="1:8" ht="28.5" customHeight="1">
      <c r="A9" s="7"/>
      <c r="B9" s="41"/>
      <c r="C9" s="41"/>
      <c r="D9" s="42"/>
      <c r="E9" s="14"/>
      <c r="F9" s="36" t="s">
        <v>18</v>
      </c>
      <c r="G9" s="10"/>
      <c r="H9" s="10"/>
    </row>
    <row r="10" spans="1:8" ht="17.25" customHeight="1">
      <c r="A10" s="8" t="s">
        <v>15</v>
      </c>
      <c r="B10" s="43">
        <v>2609</v>
      </c>
      <c r="C10" s="43">
        <v>659.7</v>
      </c>
      <c r="D10" s="43">
        <v>228.5</v>
      </c>
      <c r="E10" s="15" t="s">
        <v>16</v>
      </c>
      <c r="F10" s="23"/>
      <c r="G10" s="10" t="s">
        <v>36</v>
      </c>
      <c r="H10" s="18">
        <v>2609</v>
      </c>
    </row>
    <row r="11" spans="1:8" ht="17.25" customHeight="1">
      <c r="A11" s="8"/>
      <c r="B11" s="43"/>
      <c r="C11" s="43"/>
      <c r="D11" s="44"/>
      <c r="E11" s="15" t="s">
        <v>17</v>
      </c>
      <c r="F11" s="23"/>
      <c r="G11" s="10"/>
      <c r="H11" s="18"/>
    </row>
    <row r="12" spans="1:8" ht="17.25" customHeight="1">
      <c r="A12" s="8" t="s">
        <v>32</v>
      </c>
      <c r="B12" s="43">
        <v>276.3</v>
      </c>
      <c r="C12" s="43">
        <v>127.8</v>
      </c>
      <c r="D12" s="43">
        <v>55.6</v>
      </c>
      <c r="E12" s="15"/>
      <c r="F12" s="23"/>
      <c r="G12" s="10" t="s">
        <v>34</v>
      </c>
      <c r="H12" s="18">
        <v>276.3</v>
      </c>
    </row>
    <row r="13" spans="1:8" ht="17.25" customHeight="1" thickBot="1">
      <c r="A13" s="9"/>
      <c r="B13" s="45"/>
      <c r="C13" s="45"/>
      <c r="D13" s="46"/>
      <c r="E13" s="16"/>
      <c r="F13" s="24"/>
      <c r="G13" s="11" t="s">
        <v>35</v>
      </c>
      <c r="H13" s="11"/>
    </row>
    <row r="14" spans="1:8" ht="30" customHeight="1">
      <c r="A14" s="25" t="s">
        <v>19</v>
      </c>
      <c r="B14" s="47">
        <v>1978</v>
      </c>
      <c r="C14" s="47">
        <v>523.7</v>
      </c>
      <c r="D14" s="47">
        <v>213.5</v>
      </c>
      <c r="E14" s="10" t="s">
        <v>16</v>
      </c>
      <c r="F14" s="27" t="s">
        <v>20</v>
      </c>
      <c r="G14" s="10" t="s">
        <v>37</v>
      </c>
      <c r="H14" s="18">
        <v>1978</v>
      </c>
    </row>
    <row r="15" spans="1:8" ht="44.25" customHeight="1" thickBot="1">
      <c r="A15" s="26"/>
      <c r="B15" s="48">
        <v>273.6</v>
      </c>
      <c r="C15" s="48">
        <f>D15</f>
        <v>116.2</v>
      </c>
      <c r="D15" s="48">
        <v>116.2</v>
      </c>
      <c r="E15" s="11" t="s">
        <v>17</v>
      </c>
      <c r="F15" s="37"/>
      <c r="G15" s="11" t="s">
        <v>38</v>
      </c>
      <c r="H15" s="18">
        <v>273.6</v>
      </c>
    </row>
    <row r="16" spans="1:8" ht="17.25" customHeight="1">
      <c r="A16" s="25" t="s">
        <v>21</v>
      </c>
      <c r="B16" s="43">
        <v>560.5</v>
      </c>
      <c r="C16" s="43">
        <v>280.2</v>
      </c>
      <c r="D16" s="43">
        <v>93.4</v>
      </c>
      <c r="E16" s="10" t="s">
        <v>16</v>
      </c>
      <c r="F16" s="27" t="s">
        <v>22</v>
      </c>
      <c r="G16" s="10" t="s">
        <v>39</v>
      </c>
      <c r="H16" s="38">
        <v>560.5</v>
      </c>
    </row>
    <row r="17" spans="1:8" ht="46.5" customHeight="1" thickBot="1">
      <c r="A17" s="26"/>
      <c r="B17" s="43"/>
      <c r="C17" s="43">
        <f>D17</f>
        <v>0</v>
      </c>
      <c r="D17" s="43">
        <v>0</v>
      </c>
      <c r="E17" s="11" t="s">
        <v>17</v>
      </c>
      <c r="F17" s="37"/>
      <c r="G17" s="11"/>
      <c r="H17" s="39">
        <v>0</v>
      </c>
    </row>
    <row r="18" spans="1:8" ht="17.25" customHeight="1" thickBot="1">
      <c r="A18" s="20" t="s">
        <v>23</v>
      </c>
      <c r="B18" s="49">
        <f>B10+B12+B14+B15+B16</f>
        <v>5697.400000000001</v>
      </c>
      <c r="C18" s="49">
        <f>SUM(C9:C17)</f>
        <v>1707.6000000000001</v>
      </c>
      <c r="D18" s="49">
        <f>SUM(D9:D17)</f>
        <v>707.2</v>
      </c>
      <c r="E18" s="12"/>
      <c r="F18" s="12"/>
      <c r="G18" s="12"/>
      <c r="H18" s="50">
        <f>H10+H12+H14+H15+H16</f>
        <v>5697.400000000001</v>
      </c>
    </row>
    <row r="19" spans="1:8" ht="17.25" customHeight="1" thickBot="1">
      <c r="A19" s="33" t="s">
        <v>24</v>
      </c>
      <c r="B19" s="34"/>
      <c r="C19" s="34"/>
      <c r="D19" s="35"/>
      <c r="E19" s="11"/>
      <c r="F19" s="11"/>
      <c r="G19" s="11"/>
      <c r="H19" s="11"/>
    </row>
    <row r="20" spans="1:8" ht="35.25" customHeight="1" thickBot="1">
      <c r="A20" s="53" t="s">
        <v>41</v>
      </c>
      <c r="B20" s="51">
        <f>C20</f>
        <v>1017.5</v>
      </c>
      <c r="C20" s="51">
        <v>1017.5</v>
      </c>
      <c r="D20" s="51">
        <v>320.1</v>
      </c>
      <c r="E20" s="52"/>
      <c r="F20" s="53"/>
      <c r="G20" s="54"/>
      <c r="H20" s="55"/>
    </row>
    <row r="21" spans="1:8" ht="32.25" thickBot="1">
      <c r="A21" s="53" t="s">
        <v>10</v>
      </c>
      <c r="B21" s="56">
        <f>B20*23%</f>
        <v>234.025</v>
      </c>
      <c r="C21" s="56">
        <f>C20*23%</f>
        <v>234.025</v>
      </c>
      <c r="D21" s="56">
        <f>D20*23%</f>
        <v>73.623</v>
      </c>
      <c r="E21" s="52"/>
      <c r="F21" s="53"/>
      <c r="G21" s="54"/>
      <c r="H21" s="55"/>
    </row>
    <row r="22" spans="1:8" ht="36" customHeight="1" thickBot="1">
      <c r="A22" s="53" t="s">
        <v>11</v>
      </c>
      <c r="B22" s="56">
        <f>B20*4.5%</f>
        <v>45.7875</v>
      </c>
      <c r="C22" s="56">
        <f>C20*4.5%</f>
        <v>45.7875</v>
      </c>
      <c r="D22" s="56">
        <f>D20*4.5%</f>
        <v>14.4045</v>
      </c>
      <c r="E22" s="52"/>
      <c r="F22" s="53"/>
      <c r="G22" s="54"/>
      <c r="H22" s="55"/>
    </row>
    <row r="23" spans="1:8" s="13" customFormat="1" ht="22.5" customHeight="1" thickBot="1">
      <c r="A23" s="62" t="s">
        <v>23</v>
      </c>
      <c r="B23" s="61">
        <f>B22+B21+B20</f>
        <v>1297.3125</v>
      </c>
      <c r="C23" s="61">
        <f>SUM(C20:C22)</f>
        <v>1297.3125</v>
      </c>
      <c r="D23" s="61">
        <f>SUM(D20:D22)</f>
        <v>408.1275</v>
      </c>
      <c r="E23" s="60"/>
      <c r="F23" s="59"/>
      <c r="G23" s="58"/>
      <c r="H23" s="57"/>
    </row>
    <row r="24" spans="1:8" ht="19.5" customHeight="1" thickBot="1">
      <c r="A24" s="54"/>
      <c r="B24" s="73" t="s">
        <v>29</v>
      </c>
      <c r="C24" s="74"/>
      <c r="D24" s="75"/>
      <c r="E24" s="52"/>
      <c r="F24" s="53"/>
      <c r="G24" s="54"/>
      <c r="H24" s="55"/>
    </row>
    <row r="25" spans="1:8" ht="19.5" customHeight="1" thickBot="1">
      <c r="A25" s="54"/>
      <c r="B25" s="70" t="s">
        <v>30</v>
      </c>
      <c r="C25" s="71"/>
      <c r="D25" s="72"/>
      <c r="E25" s="52"/>
      <c r="F25" s="53"/>
      <c r="G25" s="54"/>
      <c r="H25" s="55"/>
    </row>
    <row r="26" spans="1:8" ht="45.75" customHeight="1" thickBot="1">
      <c r="A26" s="53" t="s">
        <v>8</v>
      </c>
      <c r="B26" s="48">
        <f aca="true" t="shared" si="0" ref="B26:B34">C26</f>
        <v>18.4</v>
      </c>
      <c r="C26" s="51">
        <v>18.4</v>
      </c>
      <c r="D26" s="51">
        <v>5.6</v>
      </c>
      <c r="E26" s="52" t="s">
        <v>45</v>
      </c>
      <c r="F26" s="53"/>
      <c r="G26" s="54"/>
      <c r="H26" s="55"/>
    </row>
    <row r="27" spans="1:8" ht="30" customHeight="1" thickBot="1">
      <c r="A27" s="53" t="s">
        <v>7</v>
      </c>
      <c r="B27" s="56">
        <f t="shared" si="0"/>
        <v>2.8</v>
      </c>
      <c r="C27" s="51">
        <v>2.8</v>
      </c>
      <c r="D27" s="51">
        <v>1.1</v>
      </c>
      <c r="E27" s="77" t="s">
        <v>47</v>
      </c>
      <c r="F27" s="53"/>
      <c r="G27" s="54"/>
      <c r="H27" s="55"/>
    </row>
    <row r="28" spans="1:8" ht="30" customHeight="1" thickBot="1">
      <c r="A28" s="53" t="s">
        <v>26</v>
      </c>
      <c r="B28" s="56">
        <f t="shared" si="0"/>
        <v>21.5</v>
      </c>
      <c r="C28" s="51">
        <v>21.5</v>
      </c>
      <c r="D28" s="51">
        <v>5.3</v>
      </c>
      <c r="E28" s="77" t="s">
        <v>48</v>
      </c>
      <c r="F28" s="53"/>
      <c r="G28" s="54"/>
      <c r="H28" s="55"/>
    </row>
    <row r="29" spans="1:8" ht="30" customHeight="1" thickBot="1">
      <c r="A29" s="53" t="s">
        <v>12</v>
      </c>
      <c r="B29" s="56">
        <f t="shared" si="0"/>
        <v>21.9</v>
      </c>
      <c r="C29" s="51">
        <v>21.9</v>
      </c>
      <c r="D29" s="51">
        <v>13.6</v>
      </c>
      <c r="E29" s="77" t="s">
        <v>49</v>
      </c>
      <c r="F29" s="53"/>
      <c r="G29" s="54"/>
      <c r="H29" s="55"/>
    </row>
    <row r="30" spans="1:8" ht="30" customHeight="1" thickBot="1">
      <c r="A30" s="53" t="s">
        <v>25</v>
      </c>
      <c r="B30" s="56">
        <f t="shared" si="0"/>
        <v>10.8</v>
      </c>
      <c r="C30" s="51">
        <v>10.8</v>
      </c>
      <c r="D30" s="51">
        <v>10.8</v>
      </c>
      <c r="E30" s="77" t="s">
        <v>49</v>
      </c>
      <c r="F30" s="53"/>
      <c r="G30" s="54"/>
      <c r="H30" s="55"/>
    </row>
    <row r="31" spans="1:8" ht="30" customHeight="1" thickBot="1">
      <c r="A31" s="53" t="s">
        <v>27</v>
      </c>
      <c r="B31" s="56">
        <f t="shared" si="0"/>
        <v>0</v>
      </c>
      <c r="C31" s="51">
        <v>0</v>
      </c>
      <c r="D31" s="51">
        <v>0</v>
      </c>
      <c r="E31" s="77" t="s">
        <v>49</v>
      </c>
      <c r="F31" s="53"/>
      <c r="G31" s="54"/>
      <c r="H31" s="55"/>
    </row>
    <row r="32" spans="1:8" ht="30" customHeight="1" thickBot="1">
      <c r="A32" s="53" t="s">
        <v>28</v>
      </c>
      <c r="B32" s="56">
        <f t="shared" si="0"/>
        <v>0</v>
      </c>
      <c r="C32" s="51">
        <v>0</v>
      </c>
      <c r="D32" s="51">
        <v>0</v>
      </c>
      <c r="E32" s="77" t="s">
        <v>49</v>
      </c>
      <c r="F32" s="53"/>
      <c r="G32" s="54"/>
      <c r="H32" s="55"/>
    </row>
    <row r="33" spans="1:8" ht="30" customHeight="1" thickBot="1">
      <c r="A33" s="53" t="s">
        <v>9</v>
      </c>
      <c r="B33" s="56">
        <f>C33</f>
        <v>191.8</v>
      </c>
      <c r="C33" s="51">
        <v>191.8</v>
      </c>
      <c r="D33" s="51">
        <f>D12+D15</f>
        <v>171.8</v>
      </c>
      <c r="E33" s="52" t="s">
        <v>50</v>
      </c>
      <c r="F33" s="53"/>
      <c r="G33" s="54"/>
      <c r="H33" s="55"/>
    </row>
    <row r="34" spans="1:8" ht="30" customHeight="1" thickBot="1">
      <c r="A34" s="53" t="s">
        <v>44</v>
      </c>
      <c r="B34" s="51">
        <v>52.2</v>
      </c>
      <c r="C34" s="51">
        <v>52.2</v>
      </c>
      <c r="D34" s="51">
        <v>0</v>
      </c>
      <c r="E34" s="77" t="s">
        <v>49</v>
      </c>
      <c r="F34" s="53"/>
      <c r="G34" s="54"/>
      <c r="H34" s="55"/>
    </row>
    <row r="35" spans="1:8" s="13" customFormat="1" ht="60.75" customHeight="1" thickBot="1">
      <c r="A35" s="53" t="s">
        <v>40</v>
      </c>
      <c r="B35" s="51">
        <v>90.9</v>
      </c>
      <c r="C35" s="51">
        <v>90.9</v>
      </c>
      <c r="D35" s="51">
        <v>90.9</v>
      </c>
      <c r="E35" s="77"/>
      <c r="F35" s="53"/>
      <c r="G35" s="54"/>
      <c r="H35" s="55"/>
    </row>
    <row r="36" spans="1:8" s="19" customFormat="1" ht="18" thickBot="1">
      <c r="A36" s="62" t="s">
        <v>23</v>
      </c>
      <c r="B36" s="61">
        <f>SUM(B26:B35)</f>
        <v>410.29999999999995</v>
      </c>
      <c r="C36" s="76">
        <f>SUM(C26:C35)</f>
        <v>410.29999999999995</v>
      </c>
      <c r="D36" s="78">
        <f>SUM(D26:D35)</f>
        <v>299.1</v>
      </c>
      <c r="E36" s="60"/>
      <c r="F36" s="59"/>
      <c r="G36" s="58"/>
      <c r="H36" s="57"/>
    </row>
    <row r="37" spans="1:8" ht="17.25" thickBot="1">
      <c r="A37" s="21" t="s">
        <v>23</v>
      </c>
      <c r="B37" s="40">
        <f>B36+B23</f>
        <v>1707.6125</v>
      </c>
      <c r="C37" s="40">
        <f>C23+C36</f>
        <v>1707.6125</v>
      </c>
      <c r="D37" s="40">
        <f>D23+D36</f>
        <v>707.2275</v>
      </c>
      <c r="E37" s="79"/>
      <c r="F37" s="80"/>
      <c r="G37" s="80"/>
      <c r="H37" s="81"/>
    </row>
    <row r="38" spans="2:8" ht="15">
      <c r="B38" s="6"/>
      <c r="C38" s="6"/>
      <c r="D38" s="6"/>
      <c r="E38" s="22"/>
      <c r="F38" s="6"/>
      <c r="G38" s="6"/>
      <c r="H38" s="6"/>
    </row>
    <row r="40" spans="2:5" ht="15">
      <c r="B40" s="32"/>
      <c r="C40" s="32"/>
      <c r="D40" s="5"/>
      <c r="E40" s="17"/>
    </row>
    <row r="41" ht="18.75">
      <c r="A41" s="4" t="s">
        <v>31</v>
      </c>
    </row>
    <row r="44" ht="15">
      <c r="I44" s="13"/>
    </row>
    <row r="45" ht="17.25">
      <c r="I45" s="19"/>
    </row>
  </sheetData>
  <sheetProtection/>
  <mergeCells count="20">
    <mergeCell ref="F9:F13"/>
    <mergeCell ref="A14:A15"/>
    <mergeCell ref="F14:F15"/>
    <mergeCell ref="A16:A17"/>
    <mergeCell ref="F16:F17"/>
    <mergeCell ref="B40:C40"/>
    <mergeCell ref="A7:A8"/>
    <mergeCell ref="B7:B8"/>
    <mergeCell ref="C7:D7"/>
    <mergeCell ref="B25:D25"/>
    <mergeCell ref="B24:D24"/>
    <mergeCell ref="A19:D19"/>
    <mergeCell ref="E7:E8"/>
    <mergeCell ref="F7:F8"/>
    <mergeCell ref="G7:G8"/>
    <mergeCell ref="H7:H8"/>
    <mergeCell ref="A2:H2"/>
    <mergeCell ref="A3:H3"/>
    <mergeCell ref="A4:H4"/>
    <mergeCell ref="A5:H5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DF</cp:lastModifiedBy>
  <cp:lastPrinted>2018-04-10T07:14:06Z</cp:lastPrinted>
  <dcterms:created xsi:type="dcterms:W3CDTF">2017-11-17T15:26:20Z</dcterms:created>
  <dcterms:modified xsi:type="dcterms:W3CDTF">2018-04-10T07:14:48Z</dcterms:modified>
  <cp:category/>
  <cp:version/>
  <cp:contentType/>
  <cp:contentStatus/>
</cp:coreProperties>
</file>