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490" activeTab="0"/>
  </bookViews>
  <sheets>
    <sheet name="1-8" sheetId="1" r:id="rId1"/>
  </sheets>
  <definedNames>
    <definedName name="_xlnm.Print_Titles" localSheetId="0">'1-8'!$9:$10</definedName>
  </definedNames>
  <calcPr fullCalcOnLoad="1"/>
</workbook>
</file>

<file path=xl/sharedStrings.xml><?xml version="1.0" encoding="utf-8"?>
<sst xmlns="http://schemas.openxmlformats.org/spreadsheetml/2006/main" count="744" uniqueCount="411">
  <si>
    <t>ACHILUS-SLE SRL</t>
  </si>
  <si>
    <t>AGROPIESE TGR GRUP SRL</t>
  </si>
  <si>
    <t>AMMO SRL IM</t>
  </si>
  <si>
    <t>ANTARIUS-COM SRL</t>
  </si>
  <si>
    <t>APROTEHPRO SRL IM</t>
  </si>
  <si>
    <t>ARIDAN CENTER SRL</t>
  </si>
  <si>
    <t>AUTO-PREZENT SRL Centrul Comercial MEGA</t>
  </si>
  <si>
    <t>AUTOFORTA  SRL</t>
  </si>
  <si>
    <t>AUTOPROGRESIV SERVICE SRL</t>
  </si>
  <si>
    <t>BERNULINA SRL</t>
  </si>
  <si>
    <t>BIG BIS BISTRO SRL</t>
  </si>
  <si>
    <t>BLUE SHARK SRL</t>
  </si>
  <si>
    <t>CASA DE COMERT VITA SRL</t>
  </si>
  <si>
    <t>CATOL LUX SRL</t>
  </si>
  <si>
    <t>CMYK PLUS SRL</t>
  </si>
  <si>
    <t>CRAFTI RETAIL SRL</t>
  </si>
  <si>
    <t>DIVIMEX GRUP  S.R.L</t>
  </si>
  <si>
    <t>EDITURA DE IMPRIMARE STATISTICA IS</t>
  </si>
  <si>
    <t>ELECTROMOTOR-SERVICE SRL</t>
  </si>
  <si>
    <t>ELEKTROHANDEL SRL ICS</t>
  </si>
  <si>
    <t>ESNEVA-COM SRL</t>
  </si>
  <si>
    <t>ESTARCTIC SRL</t>
  </si>
  <si>
    <t>FERODOCOM-M SRL</t>
  </si>
  <si>
    <t>FRANZELUTA  SA</t>
  </si>
  <si>
    <t>GET PREMIUM  SRL</t>
  </si>
  <si>
    <t>GNF FURNIZARE ENERGIE SRL ICS</t>
  </si>
  <si>
    <t>JLC SA</t>
  </si>
  <si>
    <t>KAMAZ SRL CA</t>
  </si>
  <si>
    <t>LANGERA SRL</t>
  </si>
  <si>
    <t>LIZARIN SRL</t>
  </si>
  <si>
    <t>MAGNIC METAL SRL SC</t>
  </si>
  <si>
    <t>MB SERVICE SRL</t>
  </si>
  <si>
    <t>METRO CASH &amp;  CARRY MOLDOVA  ICS SRL</t>
  </si>
  <si>
    <t xml:space="preserve">MOLDELECTROMONTAJ SA </t>
  </si>
  <si>
    <t>MOLDIESEL SRL</t>
  </si>
  <si>
    <t>MOLDINDCONBANK SA BC</t>
  </si>
  <si>
    <t>MOLDTELECOM SA</t>
  </si>
  <si>
    <t>NOBILEX PRIM SRL</t>
  </si>
  <si>
    <t>ORANGE MOLDOVA SA IM</t>
  </si>
  <si>
    <t>PLATOPRIM  SRL</t>
  </si>
  <si>
    <t>PROCAR ADAC SRL</t>
  </si>
  <si>
    <t>RADOP-OPT SRL</t>
  </si>
  <si>
    <t>REGIA AUTOSALUBRITATE IM</t>
  </si>
  <si>
    <t>REMARCA SRL</t>
  </si>
  <si>
    <t>Serviciul fiscal de stat ( blanchete)</t>
  </si>
  <si>
    <t>SIMAR - AUTO SRL</t>
  </si>
  <si>
    <t>STICLAMONT SA</t>
  </si>
  <si>
    <t>STROMA SRL SC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</si>
  <si>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</si>
  <si>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</si>
  <si>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</si>
  <si>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</si>
  <si>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</si>
  <si>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</si>
  <si>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</si>
  <si>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</si>
  <si>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</si>
  <si>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</si>
  <si>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</si>
  <si>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</si>
  <si>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UNITEHCOM  S.R.L</t>
  </si>
  <si>
    <t>UZINA TOPAZ  SA IM</t>
  </si>
  <si>
    <t>VIELNAX  SRL</t>
  </si>
  <si>
    <t>VITALCOMUS SRL</t>
  </si>
  <si>
    <t>VOLTA SRL</t>
  </si>
  <si>
    <t>APA- CANAL CHISINAU SA</t>
  </si>
  <si>
    <t>DISCTOP-GRAFIC SRL</t>
  </si>
  <si>
    <t>MOLDPRESA GRUP SRL</t>
  </si>
  <si>
    <t>POSTA MOLDOVEI IS</t>
  </si>
  <si>
    <t>RADEON SERVICE SRL</t>
  </si>
  <si>
    <t>RUTA-PRIM SRL</t>
  </si>
  <si>
    <t>SINDINDCOMSERVICE Federatia Sindicatelor</t>
  </si>
  <si>
    <t>VALIDINCOM SRL</t>
  </si>
  <si>
    <t>Lista agenților economici</t>
  </si>
  <si>
    <t>Denumirea bunurilor, lucrărilor și serviciilor</t>
  </si>
  <si>
    <t>Numărul, data valabilității contractului</t>
  </si>
  <si>
    <t>Articol de cheltuieli</t>
  </si>
  <si>
    <t>Bugetul aprobat/precizat pe an, mii lei</t>
  </si>
  <si>
    <t>Executare cheltuieli, mii lei</t>
  </si>
  <si>
    <t>În luna curentă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</si>
  <si>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</si>
  <si>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</si>
  <si>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</si>
  <si>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</si>
  <si>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</si>
  <si>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</si>
  <si>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</si>
  <si>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</si>
  <si>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Alte cheltuieli</t>
  </si>
  <si>
    <t>materiale</t>
  </si>
  <si>
    <t>piese de schimb</t>
  </si>
  <si>
    <t>produse alimentare</t>
  </si>
  <si>
    <t>ulei, servicii reparatie instrumente,utilaje</t>
  </si>
  <si>
    <t>blanchete</t>
  </si>
  <si>
    <t>mobila</t>
  </si>
  <si>
    <t>materiale electrice</t>
  </si>
  <si>
    <t>motorina</t>
  </si>
  <si>
    <t>birotica</t>
  </si>
  <si>
    <t>benzina</t>
  </si>
  <si>
    <t>bilete, abonamente</t>
  </si>
  <si>
    <t>asigurare auto</t>
  </si>
  <si>
    <t>servicii bancare</t>
  </si>
  <si>
    <t>servicii realizare abonamente</t>
  </si>
  <si>
    <t>servicii internet</t>
  </si>
  <si>
    <t>compensarea serviciilor de transport ruta 10 și 28</t>
  </si>
  <si>
    <t>energie termică</t>
  </si>
  <si>
    <t>compensarea serviciilor de transport ruta 23</t>
  </si>
  <si>
    <t>pierderi energie electrică</t>
  </si>
  <si>
    <t>la comanda</t>
  </si>
  <si>
    <t>proces verbal lunar</t>
  </si>
  <si>
    <t>SATURN GRUP SRL</t>
  </si>
  <si>
    <t>SUMARAL-RACING SRL</t>
  </si>
  <si>
    <t>antigel</t>
  </si>
  <si>
    <t xml:space="preserve"> (suma procurarilor), lei</t>
  </si>
  <si>
    <t>IANDES STUDIO SRL</t>
  </si>
  <si>
    <t>IM Parcul Urban de Autobuze</t>
  </si>
  <si>
    <t>AUTO SV GRUP SRL</t>
  </si>
  <si>
    <t>COMITETUL SINDICAL IM PUA</t>
  </si>
  <si>
    <t>INTREPRINDEREA DE REPARATIE SI EXPLOATARE AUTO SRL</t>
  </si>
  <si>
    <t>apa,canalizare, transportare deseuri</t>
  </si>
  <si>
    <t>TOTAL</t>
  </si>
  <si>
    <t>ulei, acumulatoare</t>
  </si>
  <si>
    <t>cotizatii sindicale, defalcări</t>
  </si>
  <si>
    <t>servicii tipografice</t>
  </si>
  <si>
    <t>servicii reparatie utilaje</t>
  </si>
  <si>
    <t>energie electrica</t>
  </si>
  <si>
    <t>servicii reparatie instrumente și utilaje</t>
  </si>
  <si>
    <t>materiale de constructie</t>
  </si>
  <si>
    <t>servicii telefonie fixa, mobilă</t>
  </si>
  <si>
    <t>servicii telefonie mobila, internet</t>
  </si>
  <si>
    <t>servicii postale</t>
  </si>
  <si>
    <t>transportare deseuri lichide</t>
  </si>
  <si>
    <t>servicii paza</t>
  </si>
  <si>
    <t>cotizatii de membru</t>
  </si>
  <si>
    <t>conform serviciilor prestate</t>
  </si>
  <si>
    <t>conform indicațiilor contoarelor</t>
  </si>
  <si>
    <t>conform indicațiilor contorului</t>
  </si>
  <si>
    <t>3% din suma realizărilor</t>
  </si>
  <si>
    <t>0.35% din totalul cotizatiilor sindicale</t>
  </si>
  <si>
    <t>sconform serviciilor prestate</t>
  </si>
  <si>
    <t>cotizatii sindicale 1% din salariu, 0.15% cotizatii de membru</t>
  </si>
  <si>
    <t>№ 04 din 01.01.2017 / 31.12.2017</t>
  </si>
  <si>
    <t>№ 22/2017 din 01.01.2017 / 31.12.2017</t>
  </si>
  <si>
    <t>№ 14/2017 din 01.01.2017 / 31.12.2017</t>
  </si>
  <si>
    <t>№ 32 din 13.01.2017 / 31.12.2017</t>
  </si>
  <si>
    <t>Acord № 2 la contract № J-67/011113 din 01.11.2013 din 01.05.2017/30.04.2018</t>
  </si>
  <si>
    <t>№ 50 din 03.08.2017 / 31.12.2019</t>
  </si>
  <si>
    <t>№ 64/CPV09211400-5 din 01.09.2017 /  01.09.2018</t>
  </si>
  <si>
    <t xml:space="preserve">№ 322 din 23.08.2017 / </t>
  </si>
  <si>
    <t>№ 73/CPV24951311-8 din 01.11.2017 /  01.11.2018</t>
  </si>
  <si>
    <t xml:space="preserve">№ 88 din 22.11.2017 / </t>
  </si>
  <si>
    <t xml:space="preserve">№ 561/6 din 01.09.2016 /31.12.2018 </t>
  </si>
  <si>
    <t xml:space="preserve">№ 277 din 04.09.2009 /04.09.2018 </t>
  </si>
  <si>
    <t>№ 457633</t>
  </si>
  <si>
    <t>№ 40304000027 din 02.02.2012 /</t>
  </si>
  <si>
    <t>№ PF13111680  16.07.2015/16.07.2018</t>
  </si>
  <si>
    <t>factura de plata</t>
  </si>
  <si>
    <t xml:space="preserve">№ 21 din 09.01.2018 / </t>
  </si>
  <si>
    <t xml:space="preserve">№ 01 din 01.01.2018 / 31.12.2018 </t>
  </si>
  <si>
    <t>№ 80 fara termen</t>
  </si>
  <si>
    <t>№ 14 din 21.02.2017 / 21.02.2018</t>
  </si>
  <si>
    <t>№ 59/CPV09132000-3 din 17.08.2017 /  17.08.2018</t>
  </si>
  <si>
    <t>№ 01 din 16.01.2017 / 31.12.2018</t>
  </si>
  <si>
    <t>№ 38/a fara termen</t>
  </si>
  <si>
    <t xml:space="preserve">№ 6388 din 06.04.1998 / </t>
  </si>
  <si>
    <t>APROCHIMIE SRL</t>
  </si>
  <si>
    <t>lubrifianti</t>
  </si>
  <si>
    <t>AQUATRADE CC SRL</t>
  </si>
  <si>
    <t>AUTINOVATIV SRL</t>
  </si>
  <si>
    <t>CENTRUL DE TELECOMUNICATII SPECIALE IS</t>
  </si>
  <si>
    <t>servicii informationale</t>
  </si>
  <si>
    <t>DIMIN &amp; CO SRL</t>
  </si>
  <si>
    <t>DINASAS- COM SRL</t>
  </si>
  <si>
    <t>ENVIRONMENT SRL</t>
  </si>
  <si>
    <t>servicii atestare locuri de munca</t>
  </si>
  <si>
    <t>FOCTEH SRL</t>
  </si>
  <si>
    <t>IC SOFT SRL</t>
  </si>
  <si>
    <t>IT SERVICE GRUP SRL</t>
  </si>
  <si>
    <t>piese de schimb pentru tehnica de calcul</t>
  </si>
  <si>
    <t>JARDAN COMERT SRL</t>
  </si>
  <si>
    <t>LADARSARSOFT SRL</t>
  </si>
  <si>
    <t>MAGISTRA-PREST SRL SC</t>
  </si>
  <si>
    <t>MANNOL AUTOTRADE SRL</t>
  </si>
  <si>
    <t>MAXLINIE-COMP SRL</t>
  </si>
  <si>
    <t>PRESSINFORM-CURIER SRL</t>
  </si>
  <si>
    <t>abonare la reviste</t>
  </si>
  <si>
    <t>PRIMLUX-IT SRL</t>
  </si>
  <si>
    <t>REGULA DE AUR SRL Compania de audit</t>
  </si>
  <si>
    <t>SECA CARTEA</t>
  </si>
  <si>
    <t>SOFT LIDER SRL SC</t>
  </si>
  <si>
    <t>SUPRATEN SA</t>
  </si>
  <si>
    <t>T SRL</t>
  </si>
  <si>
    <t>TEZAUR 94 SRL</t>
  </si>
  <si>
    <t xml:space="preserve">№ 29/01 din 29.01.2018  </t>
  </si>
  <si>
    <t xml:space="preserve">№ 94/CPV50113100-1 din 28.12.2017   </t>
  </si>
  <si>
    <t>BUY0598</t>
  </si>
  <si>
    <t>15 din 13.02.2018</t>
  </si>
  <si>
    <t>contract colectiv de munca</t>
  </si>
  <si>
    <t>SE/2831-18 din 22.02.2018 / 21.02.2019</t>
  </si>
  <si>
    <t>factura fiscala</t>
  </si>
  <si>
    <t>ACCENTRENT SRL</t>
  </si>
  <si>
    <t>servicii reparatie</t>
  </si>
  <si>
    <t>AGENTIA SERVICII PUBLICE IP</t>
  </si>
  <si>
    <t>Servicii perfectare documente</t>
  </si>
  <si>
    <t>ALBIZ M SRL</t>
  </si>
  <si>
    <t>instrumente</t>
  </si>
  <si>
    <t>ANDRECRIS SRL</t>
  </si>
  <si>
    <t>BICAR-BIMPEX SRL</t>
  </si>
  <si>
    <t>COCA COLA  Imbuteliere Chisinau SRL</t>
  </si>
  <si>
    <t>DIAPAZON SRL</t>
  </si>
  <si>
    <t>servicii diagnosticare</t>
  </si>
  <si>
    <t>EXPERT ONLINE SRL</t>
  </si>
  <si>
    <t>FARMCOMPLEX PRIM SRL SC</t>
  </si>
  <si>
    <t>produse farmaceutice</t>
  </si>
  <si>
    <t>GDG-AUTOSERVICE SRL</t>
  </si>
  <si>
    <t>GLAMIS SRL</t>
  </si>
  <si>
    <t>LUMEA FILTRELOR SRL</t>
  </si>
  <si>
    <t>MOLDCARGO SA</t>
  </si>
  <si>
    <t>asigurare facultativa a personalului</t>
  </si>
  <si>
    <t>RIVOLS SRL</t>
  </si>
  <si>
    <t xml:space="preserve">piese de schimb, </t>
  </si>
  <si>
    <t>№ 26 din 28.03.2018</t>
  </si>
  <si>
    <t>ACA00818/2018/17.03.2019</t>
  </si>
  <si>
    <t>v-18-31 din 03.12.2017</t>
  </si>
  <si>
    <t>№ 92 din 15.12.2017 / 15.12.2018</t>
  </si>
  <si>
    <t>№ 10120 din 26.03.2018</t>
  </si>
  <si>
    <t>BICOMPLEX SRL</t>
  </si>
  <si>
    <t>BIROUL VAMAL CHISINAU</t>
  </si>
  <si>
    <t>taxe vamale</t>
  </si>
  <si>
    <t>CAR HELP SRL</t>
  </si>
  <si>
    <t>servicii reparatie instrumente,utilaje</t>
  </si>
  <si>
    <t>CRONA-MAXIMPEX SRL</t>
  </si>
  <si>
    <t>echipament de protectie</t>
  </si>
  <si>
    <t>CSP MUN.CHISINAU MF-TS</t>
  </si>
  <si>
    <t>servicii dezinsectare, deratizare, evaluare sanitara</t>
  </si>
  <si>
    <t xml:space="preserve">DETA SA </t>
  </si>
  <si>
    <t>DETEMOS SRL SC</t>
  </si>
  <si>
    <t>ELMONT-PRIM SRL</t>
  </si>
  <si>
    <t>constructii din PVC</t>
  </si>
  <si>
    <t>GELTER SRL</t>
  </si>
  <si>
    <t>GENERAL ASIGURARI SA CA</t>
  </si>
  <si>
    <t>LUKOIL MOLDOVA SRL</t>
  </si>
  <si>
    <t>produse petroliere</t>
  </si>
  <si>
    <t>MOL-DECLAR PROIECT SRL</t>
  </si>
  <si>
    <t>servicii broker</t>
  </si>
  <si>
    <t>MOLDOVA-AGROINDBANK SA</t>
  </si>
  <si>
    <t>NEOCAR SRL</t>
  </si>
  <si>
    <t>PETROM-MOLDOVA SRL</t>
  </si>
  <si>
    <t>REGIA COMUNAL LOCATIVA or. V.VODA</t>
  </si>
  <si>
    <t>transportare deseuri</t>
  </si>
  <si>
    <t>SANTARM SRL FPC</t>
  </si>
  <si>
    <t>SOLITEX GLASS SRL</t>
  </si>
  <si>
    <t>TRIOMAC SRL</t>
  </si>
  <si>
    <t>tehnica de calcul</t>
  </si>
  <si>
    <t>TRIS SRL</t>
  </si>
  <si>
    <t xml:space="preserve">№ 4095 din 21.02.2018 /  </t>
  </si>
  <si>
    <t>№ 30 din 10.04.2018/31.12.2018</t>
  </si>
  <si>
    <t>№ RCAE 001785088 din 24.04.2018/08.05.2018</t>
  </si>
  <si>
    <t xml:space="preserve">№ 11-04/18 din 24.04.2018 /  </t>
  </si>
  <si>
    <t xml:space="preserve">№ 31 din 12.04.2018 </t>
  </si>
  <si>
    <t>Apa, canalizare, transportare deseuri</t>
  </si>
  <si>
    <t>Director</t>
  </si>
  <si>
    <t>Copaci Vitalie</t>
  </si>
  <si>
    <t>BEBICO SRL</t>
  </si>
  <si>
    <t>BEM INNA SRL SC</t>
  </si>
  <si>
    <t>BIMETCOM SRL</t>
  </si>
  <si>
    <t>declaratie vamala</t>
  </si>
  <si>
    <t>CENTRUL DE METROLOGIE APLICATA SI CETIFICARE IS</t>
  </si>
  <si>
    <t>servicii metrologice</t>
  </si>
  <si>
    <t>CHIMCONSULT SRL</t>
  </si>
  <si>
    <t>CONSALEX- PRIM SRL</t>
  </si>
  <si>
    <t>CORDUNEANU NICOLAE</t>
  </si>
  <si>
    <t>compensare pierdere capacitate de munca</t>
  </si>
  <si>
    <t>facturi fiscale</t>
  </si>
  <si>
    <t>FILIP SPIRU</t>
  </si>
  <si>
    <t>GAMMA-BIG SRL FCP</t>
  </si>
  <si>
    <t>deservire/reparatie MCC</t>
  </si>
  <si>
    <t>GINDEA V. II</t>
  </si>
  <si>
    <t>INSPECTIA FINANCIARA MF-TS</t>
  </si>
  <si>
    <t>arenda dispecerat V. Alexandri</t>
  </si>
  <si>
    <t>lista de preturi</t>
  </si>
  <si>
    <t>MOTOGRUP SERVICE SRL</t>
  </si>
  <si>
    <t>NOVA-TALENT SRL</t>
  </si>
  <si>
    <t>OLMOSDON SRL</t>
  </si>
  <si>
    <t>PRIMARIA or. VADUL lui VODA</t>
  </si>
  <si>
    <t>arenda teren baza de odihna  or.Vadul lui Voda</t>
  </si>
  <si>
    <t>RADIAL PLUS SRL</t>
  </si>
  <si>
    <t>RUSU NATALIA</t>
  </si>
  <si>
    <t>compensare prejudiciu material</t>
  </si>
  <si>
    <t>WARSITA-MS SRL CSSC</t>
  </si>
  <si>
    <t>testare tehnica auto</t>
  </si>
  <si>
    <t>№ 43 din 07.05.2018/</t>
  </si>
  <si>
    <t xml:space="preserve">№ 42 din 07.05.2018  </t>
  </si>
  <si>
    <t>№ 97 din 01.01.2017 / 31.12.2018</t>
  </si>
  <si>
    <t xml:space="preserve">№ 24 din 23.03.2018 /  </t>
  </si>
  <si>
    <t xml:space="preserve">№ 16 din 23.04.2018 / </t>
  </si>
  <si>
    <t>1120,00 lei lunar</t>
  </si>
  <si>
    <t>№ 29/18 din 29.03.2018/05.04.2018</t>
  </si>
  <si>
    <t>№ 25 din 26.03.2018 /</t>
  </si>
  <si>
    <t>parbriz</t>
  </si>
  <si>
    <t>№ 48 din 11.06.2018 / 10.06.2018</t>
  </si>
  <si>
    <t>№ 48/2017 Dob din 27.12.2017 / 31.12.2018</t>
  </si>
  <si>
    <t>anvelope</t>
  </si>
  <si>
    <t>piele sintetica</t>
  </si>
  <si>
    <t>1 m.l.=80 lei</t>
  </si>
  <si>
    <t>№ 61/CPV09211100-2 din 28.08.2017 /  27.08.2018</t>
  </si>
  <si>
    <t>№ 03 din 01.01.2017 / 31.12.2017 / 31.12.2018</t>
  </si>
  <si>
    <t>№ 01 din 01.01.2017 / 31.12.2017 / 31.12.2018</t>
  </si>
  <si>
    <t xml:space="preserve">№ 6/2018 din 01.01.2018 / </t>
  </si>
  <si>
    <t>№ 5735 din 22.12.2017 / 31.12.2018</t>
  </si>
  <si>
    <t xml:space="preserve">№ 02-1/21 din 25.05.2006 / </t>
  </si>
  <si>
    <t>№ 2-30 din 01.06.2018 /  31.12.2018</t>
  </si>
  <si>
    <t>1 buc =48,00 lei pe luna</t>
  </si>
  <si>
    <t>№ 22/1 din 20.01.2018 / 20.01.2018 /</t>
  </si>
  <si>
    <t>№ 21 din 06.03.2018 /</t>
  </si>
  <si>
    <t>№ 39 din 15.03.2018/31.08.2018</t>
  </si>
  <si>
    <t>bilete:№ 01/26 din 09.01.2018 / 31.12.2018  abonamente: № 01/28 din 09.01.2018 / 31.12.2018</t>
  </si>
  <si>
    <t>№ 10/2017 din 01.01.2017 / 31.12.2017/ 31.12.2018</t>
  </si>
  <si>
    <t>№ 1 din 11.04.2017 / 31.12.2017 / 31.12.2018</t>
  </si>
  <si>
    <t>uleiuri si unsori</t>
  </si>
  <si>
    <t>ACVADEM SRL</t>
  </si>
  <si>
    <t>apa potabila</t>
  </si>
  <si>
    <t xml:space="preserve">№ 08 din 05.01.2018  </t>
  </si>
  <si>
    <t>ulei auto</t>
  </si>
  <si>
    <t>AGENTIA ACHIZITII PUBLICE MF-TS</t>
  </si>
  <si>
    <t>servicii</t>
  </si>
  <si>
    <t xml:space="preserve">№ 29/4 din 22.06.2017 / </t>
  </si>
  <si>
    <t>piese auto</t>
  </si>
  <si>
    <t>№ 46 din 29.05.2018 / 28.05.2019</t>
  </si>
  <si>
    <t>radiator apa</t>
  </si>
  <si>
    <t xml:space="preserve">№ 49 din 28.05.2018 / </t>
  </si>
  <si>
    <t xml:space="preserve">№ 1/01.01.17 din 31.12.2017/31.12.2018 </t>
  </si>
  <si>
    <t>BIROLUX-MT SRL</t>
  </si>
  <si>
    <t>semnatura electronica</t>
  </si>
  <si>
    <t>SE/6038-18 din 31.05.2018 / 30.05.2019</t>
  </si>
  <si>
    <t>65/CPV09211500-6 din 05.09.2017/05.09.2018</t>
  </si>
  <si>
    <t>№ 03/05 din 03.05.2017 / 03.05.2018/03.05.2019</t>
  </si>
  <si>
    <t>FISCSERVINFORM IS</t>
  </si>
  <si>
    <t>LABROMED LABORATOR</t>
  </si>
  <si>
    <t>alcotest</t>
  </si>
  <si>
    <t>№ 50 din 05.06.2018</t>
  </si>
  <si>
    <t xml:space="preserve">№ 55 din 22.06.2018 /  </t>
  </si>
  <si>
    <t>MEDIASUCCES SRL</t>
  </si>
  <si>
    <t xml:space="preserve">№ 57 cod CPV 15981100-9 din 25.06.2018 / </t>
  </si>
  <si>
    <t>№ 7 din 12.03.2018 / 31.12.2018</t>
  </si>
  <si>
    <t>№ 98 din 31.12.2017 / 31.12.2018</t>
  </si>
  <si>
    <t xml:space="preserve">№ 7 din 03.01.2018 / </t>
  </si>
  <si>
    <t>AURANIA OIL SRL</t>
  </si>
  <si>
    <t>CASA NATIONALA DE ASIGURARI SOCIALE</t>
  </si>
  <si>
    <t>Pretentie emisa de CNAS</t>
  </si>
  <si>
    <t>EDILITATE SA</t>
  </si>
  <si>
    <t>servicii mecanizate</t>
  </si>
  <si>
    <t>MOLDDATA IS</t>
  </si>
  <si>
    <t>servicii reinoire domen autourban</t>
  </si>
  <si>
    <t>650.00 lei lunar</t>
  </si>
  <si>
    <t>390.00 lei lunar</t>
  </si>
  <si>
    <t>SMAD GRUP SRL</t>
  </si>
  <si>
    <t>utilaj</t>
  </si>
  <si>
    <t xml:space="preserve">Uzura mijloacelor fixe </t>
  </si>
  <si>
    <t>ALEX-NEOSIM SRL FPC</t>
  </si>
  <si>
    <t>APA BUNA TRADE SRL</t>
  </si>
  <si>
    <t>ARTA ZIDARULUI SRL</t>
  </si>
  <si>
    <t>articolele de fierarie</t>
  </si>
  <si>
    <t>№ 63 / CPV: 34352200-1 din 29.08.2017 /  29.08.2018</t>
  </si>
  <si>
    <t>№ 61 / CPV: 44316400-2 din 05.07.2018/04.07.2019</t>
  </si>
  <si>
    <t xml:space="preserve">pahare de unica folosinta </t>
  </si>
  <si>
    <t xml:space="preserve">№ 58 / CPV: 3922112352 din 25.06.2018 </t>
  </si>
  <si>
    <t>CARIERA COBUSCA SA</t>
  </si>
  <si>
    <t>nisip</t>
  </si>
  <si>
    <t>ARAMILON SRL</t>
  </si>
  <si>
    <t>ARAX-IMPEX SRL</t>
  </si>
  <si>
    <t xml:space="preserve">№ 284 din 11.03.2008 / </t>
  </si>
  <si>
    <t>ASTERRA GRUP SA CA</t>
  </si>
  <si>
    <t>№ 45/17 / din   25.07.2017 /24.07.2018</t>
  </si>
  <si>
    <t>TOP JALOUSIE SRL</t>
  </si>
  <si>
    <t>jaluzele</t>
  </si>
  <si>
    <t>USMF N. TESTEMITANU IP</t>
  </si>
  <si>
    <t>REGIA AUTONOMA DE TRANSPORT BUCURESTI</t>
  </si>
  <si>
    <t>autobuze Mercedes</t>
  </si>
  <si>
    <t>ANDRIES NADEJDA</t>
  </si>
  <si>
    <t>FRIGHINOX SRL</t>
  </si>
  <si>
    <t>INSPECTORATUL ECOLOGIC DE STAT</t>
  </si>
  <si>
    <t>VALAH SRL FPC</t>
  </si>
  <si>
    <t>servicii ecologie</t>
  </si>
  <si>
    <t>servicii tranzit vamal</t>
  </si>
  <si>
    <t>ajutor material / deces</t>
  </si>
  <si>
    <t>conform calculului</t>
  </si>
  <si>
    <t>titlu gratuit</t>
  </si>
  <si>
    <t>Suma contractului, lei</t>
  </si>
  <si>
    <t>2501,46 lunar</t>
  </si>
  <si>
    <t>despagubire</t>
  </si>
  <si>
    <t xml:space="preserve"> (suma procurarilor), mii lei (luna 01-08.2018)</t>
  </si>
  <si>
    <t>Informația privind cheltuielile efectuate pe parcursul lunii ( ianuarie-august ) anul 2018</t>
  </si>
  <si>
    <t>AMBER-TERM SRL</t>
  </si>
  <si>
    <t>piese de schimp pu motoare</t>
  </si>
  <si>
    <t xml:space="preserve">№ 77 din 13.08.2018 / </t>
  </si>
  <si>
    <t>SPITALUL CLINIC AL MINISTERULUI SANATATII</t>
  </si>
  <si>
    <t>control medical</t>
  </si>
  <si>
    <t xml:space="preserve">№ 73/CPV44165100-5 din 28.08.2018 / </t>
  </si>
  <si>
    <t xml:space="preserve">№ 72 CPV: 34312400-1 din 23.08.2018 / </t>
  </si>
  <si>
    <t>№ 60/CPV09134200-9 din 17.08.2017 / 17.08.2018 /10.09.2019</t>
  </si>
  <si>
    <t>DALI-PRESTIGIU SRL</t>
  </si>
  <si>
    <t>№ 34 din 19.04.2018</t>
  </si>
  <si>
    <t>TRANSLINK EXPEDITION  SRL</t>
  </si>
  <si>
    <t>servicii de transport</t>
  </si>
  <si>
    <t>№ 01/07 din 25.07.2018</t>
  </si>
  <si>
    <t>Осиповичский завод автомобильных агрегатов ОАО</t>
  </si>
  <si>
    <t>Total de la începutul anului (ianuarie-august)</t>
  </si>
  <si>
    <r>
      <t xml:space="preserve">Numărul de angajați conform statelor de personal </t>
    </r>
    <r>
      <rPr>
        <b/>
        <sz val="10"/>
        <rFont val="Arial Cyr"/>
        <family val="0"/>
      </rPr>
      <t>767</t>
    </r>
    <r>
      <rPr>
        <sz val="10"/>
        <rFont val="Arial Cyr"/>
        <family val="0"/>
      </rPr>
      <t xml:space="preserve"> efectiv </t>
    </r>
    <r>
      <rPr>
        <b/>
        <sz val="10"/>
        <rFont val="Arial Cyr"/>
        <family val="0"/>
      </rPr>
      <t>683</t>
    </r>
    <r>
      <rPr>
        <sz val="10"/>
        <rFont val="Arial Cyr"/>
        <family val="0"/>
      </rPr>
      <t xml:space="preserve"> persoane</t>
    </r>
  </si>
  <si>
    <t>Contabil sef interimar</t>
  </si>
  <si>
    <t>Galina Josanu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</si>
</sst>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  <numFmt numFmtId="173" formatCode="#,##0.0\ _₽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2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72" fontId="5" fillId="0" borderId="0" xfId="0" applyNumberFormat="1" applyFont="1" applyFill="1" applyAlignment="1">
      <alignment horizontal="right" vertical="center" wrapText="1"/>
    </xf>
    <xf numFmtId="0" fontId="4" fillId="4" borderId="0" xfId="0" applyFont="1" applyFill="1" applyAlignment="1">
      <alignment/>
    </xf>
    <xf numFmtId="172" fontId="4" fillId="4" borderId="10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0" xfId="0" applyFont="1" applyFill="1" applyBorder="1" applyAlignment="1">
      <alignment vertical="center"/>
    </xf>
    <xf numFmtId="0" fontId="5" fillId="4" borderId="0" xfId="0" applyFont="1" applyFill="1" applyAlignment="1">
      <alignment horizontal="left" vertical="center" wrapText="1"/>
    </xf>
    <xf numFmtId="0" fontId="5" fillId="4" borderId="1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172" fontId="4" fillId="4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4" fillId="4" borderId="10" xfId="0" applyNumberFormat="1" applyFont="1" applyFill="1" applyBorder="1" applyAlignment="1">
      <alignment horizontal="right" wrapText="1"/>
    </xf>
    <xf numFmtId="172" fontId="5" fillId="4" borderId="0" xfId="0" applyNumberFormat="1" applyFont="1" applyFill="1" applyBorder="1" applyAlignment="1">
      <alignment horizontal="right" wrapText="1"/>
    </xf>
    <xf numFmtId="173" fontId="8" fillId="4" borderId="10" xfId="0" applyNumberFormat="1" applyFont="1" applyFill="1" applyBorder="1" applyAlignment="1">
      <alignment horizontal="right" wrapText="1"/>
    </xf>
    <xf numFmtId="172" fontId="5" fillId="4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10" xfId="53" applyNumberFormat="1" applyFont="1" applyFill="1" applyBorder="1" applyAlignment="1">
      <alignment vertical="center" wrapText="1"/>
      <protection/>
    </xf>
    <xf numFmtId="0" fontId="5" fillId="4" borderId="0" xfId="0" applyFont="1" applyFill="1" applyBorder="1" applyAlignment="1">
      <alignment/>
    </xf>
    <xf numFmtId="173" fontId="8" fillId="4" borderId="0" xfId="0" applyNumberFormat="1" applyFont="1" applyFill="1" applyBorder="1" applyAlignment="1">
      <alignment horizontal="right" wrapText="1"/>
    </xf>
    <xf numFmtId="173" fontId="4" fillId="4" borderId="1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3" fillId="0" borderId="10" xfId="53" applyNumberFormat="1" applyFont="1" applyFill="1" applyBorder="1" applyAlignment="1">
      <alignment vertical="top" wrapText="1"/>
      <protection/>
    </xf>
    <xf numFmtId="17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6" fillId="0" borderId="10" xfId="52" applyNumberFormat="1" applyFont="1" applyFill="1" applyBorder="1" applyAlignment="1">
      <alignment vertical="center" wrapText="1"/>
      <protection/>
    </xf>
    <xf numFmtId="0" fontId="3" fillId="0" borderId="10" xfId="52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10" xfId="53" applyNumberFormat="1" applyFont="1" applyBorder="1">
      <alignment/>
      <protection/>
    </xf>
    <xf numFmtId="0" fontId="3" fillId="0" borderId="0" xfId="53" applyNumberFormat="1" applyFont="1">
      <alignment/>
      <protection/>
    </xf>
    <xf numFmtId="173" fontId="4" fillId="0" borderId="10" xfId="0" applyNumberFormat="1" applyFont="1" applyFill="1" applyBorder="1" applyAlignment="1">
      <alignment horizontal="right" wrapText="1"/>
    </xf>
    <xf numFmtId="173" fontId="4" fillId="0" borderId="10" xfId="0" applyNumberFormat="1" applyFont="1" applyFill="1" applyBorder="1" applyAlignment="1">
      <alignment wrapText="1"/>
    </xf>
    <xf numFmtId="172" fontId="1" fillId="0" borderId="0" xfId="0" applyNumberFormat="1" applyFont="1" applyFill="1" applyAlignment="1">
      <alignment horizontal="right"/>
    </xf>
    <xf numFmtId="172" fontId="3" fillId="0" borderId="10" xfId="0" applyNumberFormat="1" applyFont="1" applyFill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/>
    </xf>
    <xf numFmtId="172" fontId="1" fillId="0" borderId="13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3" xfId="52"/>
    <cellStyle name="Обычный_lucru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05"/>
  <sheetViews>
    <sheetView tabSelected="1" zoomScalePageLayoutView="0" workbookViewId="0" topLeftCell="A41">
      <selection activeCell="E11" sqref="E11"/>
    </sheetView>
  </sheetViews>
  <sheetFormatPr defaultColWidth="9.125" defaultRowHeight="12.75"/>
  <cols>
    <col min="1" max="1" width="30.25390625" style="4" customWidth="1"/>
    <col min="2" max="2" width="12.00390625" style="4" customWidth="1"/>
    <col min="3" max="3" width="11.625" style="4" bestFit="1" customWidth="1"/>
    <col min="4" max="4" width="9.25390625" style="4" bestFit="1" customWidth="1"/>
    <col min="5" max="5" width="28.00390625" style="45" customWidth="1"/>
    <col min="6" max="6" width="40.875" style="46" bestFit="1" customWidth="1"/>
    <col min="7" max="7" width="22.25390625" style="46" customWidth="1"/>
    <col min="8" max="8" width="17.25390625" style="37" customWidth="1"/>
    <col min="9" max="9" width="11.375" style="5" customWidth="1"/>
    <col min="10" max="10" width="13.25390625" style="6" hidden="1" customWidth="1"/>
    <col min="11" max="11" width="9.75390625" style="7" hidden="1" customWidth="1"/>
    <col min="12" max="12" width="13.25390625" style="4" customWidth="1"/>
    <col min="13" max="16384" width="9.125" style="4" customWidth="1"/>
  </cols>
  <sheetData>
    <row r="3" spans="2:7" ht="12.75">
      <c r="B3" s="57" t="s">
        <v>392</v>
      </c>
      <c r="C3" s="57"/>
      <c r="D3" s="57"/>
      <c r="E3" s="57"/>
      <c r="F3" s="57"/>
      <c r="G3" s="36"/>
    </row>
    <row r="4" spans="2:7" ht="12.75">
      <c r="B4" s="23"/>
      <c r="C4" s="22"/>
      <c r="D4" s="22"/>
      <c r="E4" s="47"/>
      <c r="F4" s="48"/>
      <c r="G4" s="48"/>
    </row>
    <row r="5" spans="2:8" ht="12.75">
      <c r="B5" s="57" t="s">
        <v>115</v>
      </c>
      <c r="C5" s="57"/>
      <c r="D5" s="57"/>
      <c r="E5" s="57"/>
      <c r="F5" s="57"/>
      <c r="G5" s="57"/>
      <c r="H5" s="38"/>
    </row>
    <row r="6" spans="2:7" ht="12.75">
      <c r="B6" s="23"/>
      <c r="C6" s="22"/>
      <c r="D6" s="22"/>
      <c r="E6" s="47"/>
      <c r="F6" s="48"/>
      <c r="G6" s="48"/>
    </row>
    <row r="7" spans="2:7" ht="12.75">
      <c r="B7" s="58" t="s">
        <v>408</v>
      </c>
      <c r="C7" s="58"/>
      <c r="D7" s="58"/>
      <c r="E7" s="58"/>
      <c r="F7" s="58"/>
      <c r="G7" s="48"/>
    </row>
    <row r="9" spans="1:11" s="1" customFormat="1" ht="11.25">
      <c r="A9" s="56" t="s">
        <v>76</v>
      </c>
      <c r="B9" s="56" t="s">
        <v>77</v>
      </c>
      <c r="C9" s="56" t="s">
        <v>78</v>
      </c>
      <c r="D9" s="56"/>
      <c r="E9" s="60" t="s">
        <v>73</v>
      </c>
      <c r="F9" s="59" t="s">
        <v>74</v>
      </c>
      <c r="G9" s="59" t="s">
        <v>75</v>
      </c>
      <c r="H9" s="64" t="s">
        <v>388</v>
      </c>
      <c r="I9" s="56" t="s">
        <v>391</v>
      </c>
      <c r="J9" s="62" t="s">
        <v>113</v>
      </c>
      <c r="K9" s="61"/>
    </row>
    <row r="10" spans="1:11" s="2" customFormat="1" ht="45">
      <c r="A10" s="56"/>
      <c r="B10" s="56"/>
      <c r="C10" s="3" t="s">
        <v>407</v>
      </c>
      <c r="D10" s="3" t="s">
        <v>79</v>
      </c>
      <c r="E10" s="60"/>
      <c r="F10" s="59"/>
      <c r="G10" s="59"/>
      <c r="H10" s="64"/>
      <c r="I10" s="56"/>
      <c r="J10" s="63"/>
      <c r="K10" s="61"/>
    </row>
    <row r="11" spans="1:11" s="12" customFormat="1" ht="12">
      <c r="A11" s="13" t="s">
        <v>80</v>
      </c>
      <c r="B11" s="24">
        <v>36117.7</v>
      </c>
      <c r="C11" s="51">
        <v>23249.1</v>
      </c>
      <c r="D11" s="51">
        <v>2876.3</v>
      </c>
      <c r="E11" s="20" t="s">
        <v>200</v>
      </c>
      <c r="F11" s="39" t="s">
        <v>201</v>
      </c>
      <c r="G11" s="39" t="s">
        <v>199</v>
      </c>
      <c r="H11" s="40" t="s">
        <v>108</v>
      </c>
      <c r="I11" s="11">
        <f aca="true" t="shared" si="0" ref="I11:I42">K11</f>
        <v>0.96</v>
      </c>
      <c r="J11" s="33">
        <v>960</v>
      </c>
      <c r="K11" s="25">
        <f>J11/1000</f>
        <v>0.96</v>
      </c>
    </row>
    <row r="12" spans="1:11" s="12" customFormat="1" ht="24">
      <c r="A12" s="13" t="s">
        <v>81</v>
      </c>
      <c r="B12" s="24">
        <v>3399.9</v>
      </c>
      <c r="C12" s="51">
        <v>1134.3</v>
      </c>
      <c r="D12" s="51">
        <v>141.5</v>
      </c>
      <c r="E12" s="20" t="s">
        <v>0</v>
      </c>
      <c r="F12" s="39" t="s">
        <v>90</v>
      </c>
      <c r="G12" s="39" t="s">
        <v>306</v>
      </c>
      <c r="H12" s="40" t="s">
        <v>108</v>
      </c>
      <c r="I12" s="11">
        <f t="shared" si="0"/>
        <v>204.625</v>
      </c>
      <c r="J12" s="54">
        <v>204625</v>
      </c>
      <c r="K12" s="25">
        <f aca="true" t="shared" si="1" ref="K12:K76">J12/1000</f>
        <v>204.625</v>
      </c>
    </row>
    <row r="13" spans="1:11" s="12" customFormat="1" ht="12">
      <c r="A13" s="13" t="s">
        <v>82</v>
      </c>
      <c r="B13" s="24">
        <v>1812.7</v>
      </c>
      <c r="C13" s="51">
        <v>1149.8</v>
      </c>
      <c r="D13" s="51">
        <v>87.6</v>
      </c>
      <c r="E13" s="20" t="s">
        <v>320</v>
      </c>
      <c r="F13" s="39" t="s">
        <v>321</v>
      </c>
      <c r="G13" s="39" t="s">
        <v>326</v>
      </c>
      <c r="H13" s="40" t="s">
        <v>108</v>
      </c>
      <c r="I13" s="11">
        <f t="shared" si="0"/>
        <v>6.4638</v>
      </c>
      <c r="J13" s="33">
        <v>6463.8</v>
      </c>
      <c r="K13" s="25">
        <f t="shared" si="1"/>
        <v>6.4638</v>
      </c>
    </row>
    <row r="14" spans="1:11" s="14" customFormat="1" ht="12">
      <c r="A14" s="13" t="s">
        <v>83</v>
      </c>
      <c r="B14" s="24">
        <v>1666.1</v>
      </c>
      <c r="C14" s="51">
        <v>711.5</v>
      </c>
      <c r="D14" s="51">
        <v>0</v>
      </c>
      <c r="E14" s="41" t="s">
        <v>324</v>
      </c>
      <c r="F14" s="39" t="s">
        <v>325</v>
      </c>
      <c r="G14" s="39" t="s">
        <v>199</v>
      </c>
      <c r="H14" s="40" t="s">
        <v>108</v>
      </c>
      <c r="I14" s="11">
        <f t="shared" si="0"/>
        <v>0.6756</v>
      </c>
      <c r="J14" s="54">
        <v>675.6</v>
      </c>
      <c r="K14" s="25">
        <f t="shared" si="1"/>
        <v>0.6756</v>
      </c>
    </row>
    <row r="15" spans="1:11" s="14" customFormat="1" ht="12">
      <c r="A15" s="13" t="s">
        <v>260</v>
      </c>
      <c r="B15" s="24">
        <v>261.2</v>
      </c>
      <c r="C15" s="51">
        <v>180.6</v>
      </c>
      <c r="D15" s="51">
        <v>19.3</v>
      </c>
      <c r="E15" s="42" t="s">
        <v>202</v>
      </c>
      <c r="F15" s="39" t="s">
        <v>203</v>
      </c>
      <c r="G15" s="39" t="s">
        <v>199</v>
      </c>
      <c r="H15" s="40" t="s">
        <v>108</v>
      </c>
      <c r="I15" s="11">
        <f t="shared" si="0"/>
        <v>12.803</v>
      </c>
      <c r="J15" s="54">
        <v>12803</v>
      </c>
      <c r="K15" s="25">
        <f t="shared" si="1"/>
        <v>12.803</v>
      </c>
    </row>
    <row r="16" spans="1:11" s="10" customFormat="1" ht="24">
      <c r="A16" s="69" t="s">
        <v>84</v>
      </c>
      <c r="B16" s="24">
        <v>15027.4</v>
      </c>
      <c r="C16" s="51">
        <v>8520.6</v>
      </c>
      <c r="D16" s="51">
        <v>1166.2</v>
      </c>
      <c r="E16" s="20" t="s">
        <v>1</v>
      </c>
      <c r="F16" s="39" t="s">
        <v>90</v>
      </c>
      <c r="G16" s="39" t="s">
        <v>301</v>
      </c>
      <c r="H16" s="40">
        <v>100000</v>
      </c>
      <c r="I16" s="11">
        <f t="shared" si="0"/>
        <v>195.2957</v>
      </c>
      <c r="J16" s="54">
        <v>195295.7</v>
      </c>
      <c r="K16" s="25">
        <f t="shared" si="1"/>
        <v>195.2957</v>
      </c>
    </row>
    <row r="17" spans="1:11" s="10" customFormat="1" ht="24">
      <c r="A17" s="69" t="s">
        <v>85</v>
      </c>
      <c r="B17" s="32">
        <v>73403</v>
      </c>
      <c r="C17" s="52">
        <v>34724.8</v>
      </c>
      <c r="D17" s="52">
        <v>4496.8</v>
      </c>
      <c r="E17" s="20" t="s">
        <v>1</v>
      </c>
      <c r="F17" s="39" t="s">
        <v>323</v>
      </c>
      <c r="G17" s="39" t="s">
        <v>335</v>
      </c>
      <c r="H17" s="40">
        <v>122700</v>
      </c>
      <c r="I17" s="11">
        <f t="shared" si="0"/>
        <v>39.69996</v>
      </c>
      <c r="J17" s="54">
        <v>39699.96</v>
      </c>
      <c r="K17" s="25">
        <f t="shared" si="1"/>
        <v>39.69996</v>
      </c>
    </row>
    <row r="18" spans="1:11" s="10" customFormat="1" ht="12">
      <c r="A18" s="69" t="s">
        <v>86</v>
      </c>
      <c r="B18" s="24">
        <v>16882.7</v>
      </c>
      <c r="C18" s="51">
        <v>7867.9</v>
      </c>
      <c r="D18" s="51">
        <v>1022.2</v>
      </c>
      <c r="E18" s="42" t="s">
        <v>204</v>
      </c>
      <c r="F18" s="39" t="s">
        <v>205</v>
      </c>
      <c r="G18" s="39" t="s">
        <v>199</v>
      </c>
      <c r="H18" s="40" t="s">
        <v>108</v>
      </c>
      <c r="I18" s="11">
        <f t="shared" si="0"/>
        <v>9.4675</v>
      </c>
      <c r="J18" s="54">
        <v>9467.5</v>
      </c>
      <c r="K18" s="25">
        <f t="shared" si="1"/>
        <v>9.4675</v>
      </c>
    </row>
    <row r="19" spans="1:11" s="10" customFormat="1" ht="12">
      <c r="A19" s="69" t="s">
        <v>87</v>
      </c>
      <c r="B19" s="24">
        <v>3303.1</v>
      </c>
      <c r="C19" s="51">
        <v>1540.4</v>
      </c>
      <c r="D19" s="51">
        <v>200</v>
      </c>
      <c r="E19" s="20" t="s">
        <v>359</v>
      </c>
      <c r="F19" s="39" t="s">
        <v>91</v>
      </c>
      <c r="G19" s="39" t="s">
        <v>199</v>
      </c>
      <c r="H19" s="40" t="s">
        <v>108</v>
      </c>
      <c r="I19" s="11">
        <f t="shared" si="0"/>
        <v>17.79552</v>
      </c>
      <c r="J19" s="54">
        <v>17795.52</v>
      </c>
      <c r="K19" s="25">
        <f t="shared" si="1"/>
        <v>17.79552</v>
      </c>
    </row>
    <row r="20" spans="1:11" s="10" customFormat="1" ht="12">
      <c r="A20" s="69" t="s">
        <v>358</v>
      </c>
      <c r="B20" s="24">
        <v>569.5</v>
      </c>
      <c r="C20" s="51">
        <v>1827.8</v>
      </c>
      <c r="D20" s="51">
        <v>214.8</v>
      </c>
      <c r="E20" s="20" t="s">
        <v>393</v>
      </c>
      <c r="F20" s="39" t="s">
        <v>90</v>
      </c>
      <c r="G20" s="39" t="s">
        <v>199</v>
      </c>
      <c r="H20" s="40" t="s">
        <v>108</v>
      </c>
      <c r="I20" s="11">
        <f t="shared" si="0"/>
        <v>0.53743</v>
      </c>
      <c r="J20" s="54">
        <v>537.43</v>
      </c>
      <c r="K20" s="25">
        <f t="shared" si="1"/>
        <v>0.53743</v>
      </c>
    </row>
    <row r="21" spans="1:11" s="10" customFormat="1" ht="12">
      <c r="A21" s="69" t="s">
        <v>88</v>
      </c>
      <c r="B21" s="24">
        <v>3644.9</v>
      </c>
      <c r="C21" s="51">
        <v>15441.6</v>
      </c>
      <c r="D21" s="51">
        <v>1842.2</v>
      </c>
      <c r="E21" s="20" t="s">
        <v>2</v>
      </c>
      <c r="F21" s="39" t="s">
        <v>89</v>
      </c>
      <c r="G21" s="39" t="s">
        <v>199</v>
      </c>
      <c r="H21" s="40" t="s">
        <v>108</v>
      </c>
      <c r="I21" s="11">
        <f t="shared" si="0"/>
        <v>151.11870000000002</v>
      </c>
      <c r="J21" s="54">
        <v>151118.7</v>
      </c>
      <c r="K21" s="25">
        <f t="shared" si="1"/>
        <v>151.11870000000002</v>
      </c>
    </row>
    <row r="22" spans="1:11" s="10" customFormat="1" ht="12.75">
      <c r="A22" s="15" t="s">
        <v>120</v>
      </c>
      <c r="B22" s="26">
        <f>SUM(B9:B21)</f>
        <v>156088.2</v>
      </c>
      <c r="C22" s="26">
        <f>SUM(C9:C21)</f>
        <v>96348.4</v>
      </c>
      <c r="D22" s="26">
        <f>SUM(D9:D21)</f>
        <v>12066.900000000001</v>
      </c>
      <c r="E22" s="20" t="s">
        <v>206</v>
      </c>
      <c r="F22" s="39" t="s">
        <v>91</v>
      </c>
      <c r="G22" s="39" t="s">
        <v>199</v>
      </c>
      <c r="H22" s="40" t="s">
        <v>108</v>
      </c>
      <c r="I22" s="11">
        <f t="shared" si="0"/>
        <v>2.1346999999999996</v>
      </c>
      <c r="J22" s="54">
        <v>2134.7</v>
      </c>
      <c r="K22" s="25">
        <f t="shared" si="1"/>
        <v>2.1346999999999996</v>
      </c>
    </row>
    <row r="23" spans="5:11" s="10" customFormat="1" ht="12">
      <c r="E23" s="34" t="s">
        <v>379</v>
      </c>
      <c r="F23" s="39" t="s">
        <v>385</v>
      </c>
      <c r="G23" s="39"/>
      <c r="H23" s="40"/>
      <c r="I23" s="11">
        <f t="shared" si="0"/>
        <v>2.61</v>
      </c>
      <c r="J23" s="54">
        <v>2610</v>
      </c>
      <c r="K23" s="25">
        <f t="shared" si="1"/>
        <v>2.61</v>
      </c>
    </row>
    <row r="24" spans="1:11" s="10" customFormat="1" ht="12.75">
      <c r="A24" s="30"/>
      <c r="B24" s="31"/>
      <c r="C24" s="31"/>
      <c r="D24" s="31"/>
      <c r="E24" s="20" t="s">
        <v>3</v>
      </c>
      <c r="F24" s="39" t="s">
        <v>90</v>
      </c>
      <c r="G24" s="39" t="s">
        <v>322</v>
      </c>
      <c r="H24" s="40" t="s">
        <v>108</v>
      </c>
      <c r="I24" s="11">
        <f t="shared" si="0"/>
        <v>921.425</v>
      </c>
      <c r="J24" s="54">
        <v>921425</v>
      </c>
      <c r="K24" s="25">
        <f t="shared" si="1"/>
        <v>921.425</v>
      </c>
    </row>
    <row r="25" spans="1:11" s="10" customFormat="1" ht="12.75">
      <c r="A25" s="10" t="s">
        <v>261</v>
      </c>
      <c r="B25" s="10" t="s">
        <v>262</v>
      </c>
      <c r="C25" s="31"/>
      <c r="D25" s="31"/>
      <c r="E25" s="20" t="s">
        <v>360</v>
      </c>
      <c r="F25" s="39" t="s">
        <v>91</v>
      </c>
      <c r="G25" s="39" t="s">
        <v>199</v>
      </c>
      <c r="H25" s="40" t="s">
        <v>108</v>
      </c>
      <c r="I25" s="11">
        <f t="shared" si="0"/>
        <v>0.2</v>
      </c>
      <c r="J25" s="54">
        <v>200</v>
      </c>
      <c r="K25" s="25">
        <f t="shared" si="1"/>
        <v>0.2</v>
      </c>
    </row>
    <row r="26" spans="1:11" s="10" customFormat="1" ht="24">
      <c r="A26" s="10" t="s">
        <v>409</v>
      </c>
      <c r="B26" s="10" t="s">
        <v>410</v>
      </c>
      <c r="C26" s="16"/>
      <c r="D26" s="16"/>
      <c r="E26" s="20" t="s">
        <v>65</v>
      </c>
      <c r="F26" s="43" t="s">
        <v>119</v>
      </c>
      <c r="G26" s="39" t="s">
        <v>153</v>
      </c>
      <c r="H26" s="40" t="s">
        <v>135</v>
      </c>
      <c r="I26" s="11">
        <f t="shared" si="0"/>
        <v>178.99216</v>
      </c>
      <c r="J26" s="54">
        <v>178992.16</v>
      </c>
      <c r="K26" s="25">
        <f t="shared" si="1"/>
        <v>178.99216</v>
      </c>
    </row>
    <row r="27" spans="3:11" s="10" customFormat="1" ht="12">
      <c r="C27" s="16"/>
      <c r="D27" s="16"/>
      <c r="E27" s="20" t="s">
        <v>165</v>
      </c>
      <c r="F27" s="43" t="s">
        <v>166</v>
      </c>
      <c r="G27" s="39" t="s">
        <v>199</v>
      </c>
      <c r="H27" s="40" t="s">
        <v>108</v>
      </c>
      <c r="I27" s="11">
        <f t="shared" si="0"/>
        <v>0.2</v>
      </c>
      <c r="J27" s="54">
        <v>200</v>
      </c>
      <c r="K27" s="25">
        <f t="shared" si="1"/>
        <v>0.2</v>
      </c>
    </row>
    <row r="28" spans="3:11" s="10" customFormat="1" ht="24">
      <c r="C28" s="16"/>
      <c r="D28" s="16"/>
      <c r="E28" s="20" t="s">
        <v>4</v>
      </c>
      <c r="F28" s="39" t="s">
        <v>327</v>
      </c>
      <c r="G28" s="39" t="s">
        <v>293</v>
      </c>
      <c r="H28" s="40" t="s">
        <v>108</v>
      </c>
      <c r="I28" s="11">
        <f t="shared" si="0"/>
        <v>243.2339</v>
      </c>
      <c r="J28" s="54">
        <v>243233.9</v>
      </c>
      <c r="K28" s="25">
        <f t="shared" si="1"/>
        <v>243.2339</v>
      </c>
    </row>
    <row r="29" spans="3:11" s="10" customFormat="1" ht="24">
      <c r="C29" s="16"/>
      <c r="D29" s="16"/>
      <c r="E29" s="20" t="s">
        <v>4</v>
      </c>
      <c r="F29" s="39" t="s">
        <v>302</v>
      </c>
      <c r="G29" s="39" t="s">
        <v>328</v>
      </c>
      <c r="H29" s="40">
        <v>517500</v>
      </c>
      <c r="I29" s="11">
        <f t="shared" si="0"/>
        <v>248.55</v>
      </c>
      <c r="J29" s="54">
        <v>248550</v>
      </c>
      <c r="K29" s="25">
        <f t="shared" si="1"/>
        <v>248.55</v>
      </c>
    </row>
    <row r="30" spans="1:11" s="10" customFormat="1" ht="12">
      <c r="A30" s="16"/>
      <c r="B30" s="16"/>
      <c r="C30" s="16"/>
      <c r="D30" s="16"/>
      <c r="E30" s="20" t="s">
        <v>4</v>
      </c>
      <c r="F30" s="39" t="s">
        <v>329</v>
      </c>
      <c r="G30" s="39" t="s">
        <v>330</v>
      </c>
      <c r="H30" s="40">
        <v>45000</v>
      </c>
      <c r="I30" s="11">
        <f t="shared" si="0"/>
        <v>65.739</v>
      </c>
      <c r="J30" s="54">
        <v>65739</v>
      </c>
      <c r="K30" s="25">
        <f>J30/1000</f>
        <v>65.739</v>
      </c>
    </row>
    <row r="31" spans="1:11" s="10" customFormat="1" ht="0.75" customHeight="1" hidden="1">
      <c r="A31" s="16"/>
      <c r="B31" s="16"/>
      <c r="C31" s="16"/>
      <c r="D31" s="16"/>
      <c r="E31" s="20" t="s">
        <v>4</v>
      </c>
      <c r="F31" s="39" t="s">
        <v>394</v>
      </c>
      <c r="G31" s="39" t="s">
        <v>395</v>
      </c>
      <c r="H31" s="40">
        <v>39765</v>
      </c>
      <c r="I31" s="11">
        <f t="shared" si="0"/>
        <v>0</v>
      </c>
      <c r="J31" s="54">
        <v>0</v>
      </c>
      <c r="K31" s="25">
        <f>J31/1000</f>
        <v>0</v>
      </c>
    </row>
    <row r="32" spans="1:11" s="10" customFormat="1" ht="12">
      <c r="A32" s="16"/>
      <c r="B32" s="27"/>
      <c r="C32" s="27"/>
      <c r="D32" s="27"/>
      <c r="E32" s="44" t="s">
        <v>167</v>
      </c>
      <c r="F32" s="43" t="s">
        <v>91</v>
      </c>
      <c r="G32" s="39" t="s">
        <v>199</v>
      </c>
      <c r="H32" s="40" t="s">
        <v>108</v>
      </c>
      <c r="I32" s="11">
        <f t="shared" si="0"/>
        <v>10.2056</v>
      </c>
      <c r="J32" s="54">
        <v>10205.6</v>
      </c>
      <c r="K32" s="25">
        <f t="shared" si="1"/>
        <v>10.2056</v>
      </c>
    </row>
    <row r="33" spans="1:11" s="10" customFormat="1" ht="12">
      <c r="A33" s="16"/>
      <c r="B33" s="17"/>
      <c r="C33" s="17"/>
      <c r="D33" s="17"/>
      <c r="E33" s="44" t="s">
        <v>369</v>
      </c>
      <c r="F33" s="43" t="s">
        <v>89</v>
      </c>
      <c r="G33" s="39" t="s">
        <v>199</v>
      </c>
      <c r="H33" s="40" t="s">
        <v>108</v>
      </c>
      <c r="I33" s="11">
        <f t="shared" si="0"/>
        <v>2.205</v>
      </c>
      <c r="J33" s="54">
        <v>2205</v>
      </c>
      <c r="K33" s="25">
        <f t="shared" si="1"/>
        <v>2.205</v>
      </c>
    </row>
    <row r="34" spans="1:11" s="10" customFormat="1" ht="24">
      <c r="A34" s="16"/>
      <c r="B34" s="17"/>
      <c r="C34" s="17"/>
      <c r="D34" s="17"/>
      <c r="E34" s="44" t="s">
        <v>370</v>
      </c>
      <c r="F34" s="43" t="s">
        <v>128</v>
      </c>
      <c r="G34" s="39" t="s">
        <v>371</v>
      </c>
      <c r="H34" s="40" t="s">
        <v>134</v>
      </c>
      <c r="I34" s="11">
        <f t="shared" si="0"/>
        <v>5.62548</v>
      </c>
      <c r="J34" s="54">
        <v>5625.48</v>
      </c>
      <c r="K34" s="25">
        <f t="shared" si="1"/>
        <v>5.62548</v>
      </c>
    </row>
    <row r="35" spans="5:11" s="10" customFormat="1" ht="36">
      <c r="E35" s="44" t="s">
        <v>5</v>
      </c>
      <c r="F35" s="39" t="s">
        <v>302</v>
      </c>
      <c r="G35" s="39" t="s">
        <v>363</v>
      </c>
      <c r="H35" s="40">
        <v>1731000</v>
      </c>
      <c r="I35" s="11">
        <f t="shared" si="0"/>
        <v>847.984</v>
      </c>
      <c r="J35" s="54">
        <v>847984</v>
      </c>
      <c r="K35" s="25">
        <f t="shared" si="1"/>
        <v>847.984</v>
      </c>
    </row>
    <row r="36" spans="5:11" s="10" customFormat="1" ht="36">
      <c r="E36" s="44" t="s">
        <v>361</v>
      </c>
      <c r="F36" s="39" t="s">
        <v>362</v>
      </c>
      <c r="G36" s="39" t="s">
        <v>364</v>
      </c>
      <c r="H36" s="40">
        <v>235037.49</v>
      </c>
      <c r="I36" s="11">
        <f t="shared" si="0"/>
        <v>47.517</v>
      </c>
      <c r="J36" s="54">
        <v>47517</v>
      </c>
      <c r="K36" s="25">
        <f t="shared" si="1"/>
        <v>47.517</v>
      </c>
    </row>
    <row r="37" spans="5:11" s="10" customFormat="1" ht="24">
      <c r="E37" s="44" t="s">
        <v>372</v>
      </c>
      <c r="F37" s="39" t="s">
        <v>100</v>
      </c>
      <c r="G37" s="39" t="s">
        <v>373</v>
      </c>
      <c r="H37" s="40">
        <v>253689.43</v>
      </c>
      <c r="I37" s="11">
        <f t="shared" si="0"/>
        <v>300.34436</v>
      </c>
      <c r="J37" s="54">
        <v>300344.36</v>
      </c>
      <c r="K37" s="25">
        <f t="shared" si="1"/>
        <v>300.34436</v>
      </c>
    </row>
    <row r="38" spans="5:11" s="10" customFormat="1" ht="12">
      <c r="E38" s="29" t="s">
        <v>347</v>
      </c>
      <c r="F38" s="39" t="s">
        <v>230</v>
      </c>
      <c r="G38" s="39" t="s">
        <v>199</v>
      </c>
      <c r="H38" s="40" t="s">
        <v>108</v>
      </c>
      <c r="I38" s="11">
        <f t="shared" si="0"/>
        <v>2.2</v>
      </c>
      <c r="J38" s="54">
        <v>2200</v>
      </c>
      <c r="K38" s="25">
        <f t="shared" si="1"/>
        <v>2.2</v>
      </c>
    </row>
    <row r="39" spans="5:11" s="10" customFormat="1" ht="12">
      <c r="E39" s="20" t="s">
        <v>168</v>
      </c>
      <c r="F39" s="39" t="s">
        <v>89</v>
      </c>
      <c r="G39" s="39" t="s">
        <v>199</v>
      </c>
      <c r="H39" s="40" t="s">
        <v>108</v>
      </c>
      <c r="I39" s="11">
        <f t="shared" si="0"/>
        <v>12.2</v>
      </c>
      <c r="J39" s="54">
        <v>12200</v>
      </c>
      <c r="K39" s="25">
        <f t="shared" si="1"/>
        <v>12.2</v>
      </c>
    </row>
    <row r="40" spans="5:11" s="10" customFormat="1" ht="12">
      <c r="E40" s="20" t="s">
        <v>116</v>
      </c>
      <c r="F40" s="39" t="s">
        <v>90</v>
      </c>
      <c r="G40" s="39" t="s">
        <v>199</v>
      </c>
      <c r="H40" s="40" t="s">
        <v>108</v>
      </c>
      <c r="I40" s="11">
        <f t="shared" si="0"/>
        <v>34.378</v>
      </c>
      <c r="J40" s="54">
        <v>34378</v>
      </c>
      <c r="K40" s="25">
        <f t="shared" si="1"/>
        <v>34.378</v>
      </c>
    </row>
    <row r="41" spans="5:11" s="10" customFormat="1" ht="12">
      <c r="E41" s="20" t="s">
        <v>7</v>
      </c>
      <c r="F41" s="39" t="s">
        <v>220</v>
      </c>
      <c r="G41" s="39" t="s">
        <v>221</v>
      </c>
      <c r="H41" s="40">
        <v>29200</v>
      </c>
      <c r="I41" s="11">
        <f t="shared" si="0"/>
        <v>95.86972</v>
      </c>
      <c r="J41" s="54">
        <v>95869.72</v>
      </c>
      <c r="K41" s="25">
        <f t="shared" si="1"/>
        <v>95.86972</v>
      </c>
    </row>
    <row r="42" spans="5:11" s="10" customFormat="1" ht="24">
      <c r="E42" s="20" t="s">
        <v>6</v>
      </c>
      <c r="F42" s="39" t="s">
        <v>92</v>
      </c>
      <c r="G42" s="39" t="s">
        <v>291</v>
      </c>
      <c r="H42" s="40">
        <v>7800</v>
      </c>
      <c r="I42" s="11">
        <f t="shared" si="0"/>
        <v>12.655</v>
      </c>
      <c r="J42" s="54">
        <v>12655</v>
      </c>
      <c r="K42" s="25">
        <f t="shared" si="1"/>
        <v>12.655</v>
      </c>
    </row>
    <row r="43" spans="5:11" s="10" customFormat="1" ht="24">
      <c r="E43" s="20" t="s">
        <v>8</v>
      </c>
      <c r="F43" s="43" t="s">
        <v>90</v>
      </c>
      <c r="G43" s="39" t="s">
        <v>300</v>
      </c>
      <c r="H43" s="40">
        <v>179395</v>
      </c>
      <c r="I43" s="11">
        <f aca="true" t="shared" si="2" ref="I43:I75">K43</f>
        <v>138.627</v>
      </c>
      <c r="J43" s="54">
        <v>138627</v>
      </c>
      <c r="K43" s="25">
        <f t="shared" si="1"/>
        <v>138.627</v>
      </c>
    </row>
    <row r="44" spans="5:11" s="10" customFormat="1" ht="24">
      <c r="E44" s="18" t="s">
        <v>263</v>
      </c>
      <c r="F44" s="39" t="s">
        <v>230</v>
      </c>
      <c r="G44" s="39" t="s">
        <v>199</v>
      </c>
      <c r="H44" s="40" t="s">
        <v>134</v>
      </c>
      <c r="I44" s="11">
        <f t="shared" si="2"/>
        <v>2.526</v>
      </c>
      <c r="J44" s="54">
        <v>2526</v>
      </c>
      <c r="K44" s="25">
        <f t="shared" si="1"/>
        <v>2.526</v>
      </c>
    </row>
    <row r="45" spans="5:11" s="10" customFormat="1" ht="12">
      <c r="E45" s="18" t="s">
        <v>264</v>
      </c>
      <c r="F45" s="39" t="s">
        <v>90</v>
      </c>
      <c r="G45" s="39" t="s">
        <v>199</v>
      </c>
      <c r="H45" s="40" t="s">
        <v>108</v>
      </c>
      <c r="I45" s="11">
        <f t="shared" si="2"/>
        <v>0.05</v>
      </c>
      <c r="J45" s="54">
        <v>50</v>
      </c>
      <c r="K45" s="25">
        <f t="shared" si="1"/>
        <v>0.05</v>
      </c>
    </row>
    <row r="46" spans="2:11" s="10" customFormat="1" ht="24">
      <c r="B46" s="16"/>
      <c r="C46" s="16"/>
      <c r="D46" s="16"/>
      <c r="E46" s="20" t="s">
        <v>9</v>
      </c>
      <c r="F46" s="39" t="s">
        <v>121</v>
      </c>
      <c r="G46" s="39" t="s">
        <v>305</v>
      </c>
      <c r="H46" s="40">
        <v>2092000</v>
      </c>
      <c r="I46" s="11">
        <f t="shared" si="2"/>
        <v>1035.225</v>
      </c>
      <c r="J46" s="54">
        <v>1035225</v>
      </c>
      <c r="K46" s="25">
        <f t="shared" si="1"/>
        <v>1035.225</v>
      </c>
    </row>
    <row r="47" spans="2:11" s="10" customFormat="1" ht="24">
      <c r="B47" s="16"/>
      <c r="C47" s="16"/>
      <c r="D47" s="16"/>
      <c r="E47" s="20" t="s">
        <v>9</v>
      </c>
      <c r="F47" s="39" t="s">
        <v>365</v>
      </c>
      <c r="G47" s="39" t="s">
        <v>366</v>
      </c>
      <c r="H47" s="40">
        <v>8075</v>
      </c>
      <c r="I47" s="11">
        <f t="shared" si="2"/>
        <v>8.075</v>
      </c>
      <c r="J47" s="54">
        <v>8075</v>
      </c>
      <c r="K47" s="25">
        <f t="shared" si="1"/>
        <v>8.075</v>
      </c>
    </row>
    <row r="48" spans="2:11" s="10" customFormat="1" ht="12">
      <c r="B48" s="16"/>
      <c r="C48" s="16"/>
      <c r="D48" s="16"/>
      <c r="E48" s="20" t="s">
        <v>207</v>
      </c>
      <c r="F48" s="39" t="s">
        <v>127</v>
      </c>
      <c r="G48" s="39" t="s">
        <v>199</v>
      </c>
      <c r="H48" s="40" t="s">
        <v>108</v>
      </c>
      <c r="I48" s="11">
        <f t="shared" si="2"/>
        <v>2.24928</v>
      </c>
      <c r="J48" s="54">
        <v>2249.28</v>
      </c>
      <c r="K48" s="25">
        <f t="shared" si="1"/>
        <v>2.24928</v>
      </c>
    </row>
    <row r="49" spans="2:11" s="10" customFormat="1" ht="12">
      <c r="B49" s="16"/>
      <c r="C49" s="16"/>
      <c r="D49" s="16"/>
      <c r="E49" s="18" t="s">
        <v>226</v>
      </c>
      <c r="F49" s="39" t="s">
        <v>89</v>
      </c>
      <c r="G49" s="39" t="s">
        <v>199</v>
      </c>
      <c r="H49" s="40" t="s">
        <v>108</v>
      </c>
      <c r="I49" s="11">
        <f t="shared" si="2"/>
        <v>5.2418000000000005</v>
      </c>
      <c r="J49" s="54">
        <v>5241.8</v>
      </c>
      <c r="K49" s="25">
        <f t="shared" si="1"/>
        <v>5.2418000000000005</v>
      </c>
    </row>
    <row r="50" spans="5:11" s="10" customFormat="1" ht="24">
      <c r="E50" s="20" t="s">
        <v>10</v>
      </c>
      <c r="F50" s="39" t="s">
        <v>90</v>
      </c>
      <c r="G50" s="39" t="s">
        <v>399</v>
      </c>
      <c r="H50" s="40" t="s">
        <v>108</v>
      </c>
      <c r="I50" s="11">
        <f t="shared" si="2"/>
        <v>1806.654</v>
      </c>
      <c r="J50" s="54">
        <v>1806654</v>
      </c>
      <c r="K50" s="25">
        <f t="shared" si="1"/>
        <v>1806.654</v>
      </c>
    </row>
    <row r="51" spans="1:11" ht="24">
      <c r="A51" s="67"/>
      <c r="B51" s="67"/>
      <c r="C51" s="67"/>
      <c r="D51" s="68"/>
      <c r="E51" s="18" t="s">
        <v>265</v>
      </c>
      <c r="F51" s="43" t="s">
        <v>89</v>
      </c>
      <c r="G51" s="39" t="s">
        <v>331</v>
      </c>
      <c r="H51" s="40" t="s">
        <v>108</v>
      </c>
      <c r="I51" s="11">
        <f t="shared" si="2"/>
        <v>54.692730000000005</v>
      </c>
      <c r="J51" s="54">
        <v>54692.73</v>
      </c>
      <c r="K51" s="25">
        <f t="shared" si="1"/>
        <v>54.692730000000005</v>
      </c>
    </row>
    <row r="52" spans="1:11" ht="12">
      <c r="A52" s="8"/>
      <c r="B52" s="8"/>
      <c r="C52" s="8"/>
      <c r="D52" s="21"/>
      <c r="E52" s="18" t="s">
        <v>332</v>
      </c>
      <c r="F52" s="39" t="s">
        <v>97</v>
      </c>
      <c r="G52" s="39" t="s">
        <v>199</v>
      </c>
      <c r="H52" s="40" t="s">
        <v>108</v>
      </c>
      <c r="I52" s="11">
        <f t="shared" si="2"/>
        <v>0.5558</v>
      </c>
      <c r="J52" s="54">
        <v>555.8</v>
      </c>
      <c r="K52" s="25">
        <f t="shared" si="1"/>
        <v>0.5558</v>
      </c>
    </row>
    <row r="53" spans="1:11" ht="12">
      <c r="A53" s="67"/>
      <c r="B53" s="67"/>
      <c r="C53" s="67"/>
      <c r="D53" s="68"/>
      <c r="E53" s="18" t="s">
        <v>227</v>
      </c>
      <c r="F53" s="39" t="s">
        <v>228</v>
      </c>
      <c r="G53" s="39" t="s">
        <v>266</v>
      </c>
      <c r="H53" s="40" t="s">
        <v>108</v>
      </c>
      <c r="I53" s="11">
        <f t="shared" si="2"/>
        <v>18.22847</v>
      </c>
      <c r="J53" s="54">
        <v>18228.47</v>
      </c>
      <c r="K53" s="25">
        <f t="shared" si="1"/>
        <v>18.22847</v>
      </c>
    </row>
    <row r="54" spans="1:11" ht="12">
      <c r="A54" s="67"/>
      <c r="B54" s="67"/>
      <c r="C54" s="67"/>
      <c r="D54" s="68"/>
      <c r="E54" s="20" t="s">
        <v>11</v>
      </c>
      <c r="F54" s="39" t="s">
        <v>91</v>
      </c>
      <c r="G54" s="39" t="s">
        <v>199</v>
      </c>
      <c r="H54" s="40" t="s">
        <v>108</v>
      </c>
      <c r="I54" s="11">
        <f t="shared" si="2"/>
        <v>0.615</v>
      </c>
      <c r="J54" s="54">
        <v>615</v>
      </c>
      <c r="K54" s="25">
        <f t="shared" si="1"/>
        <v>0.615</v>
      </c>
    </row>
    <row r="55" spans="1:11" ht="12">
      <c r="A55" s="67"/>
      <c r="B55" s="67"/>
      <c r="C55" s="67"/>
      <c r="D55" s="68"/>
      <c r="E55" s="18" t="s">
        <v>229</v>
      </c>
      <c r="F55" s="39" t="s">
        <v>230</v>
      </c>
      <c r="G55" s="39" t="s">
        <v>199</v>
      </c>
      <c r="H55" s="40" t="s">
        <v>108</v>
      </c>
      <c r="I55" s="11">
        <f t="shared" si="2"/>
        <v>0.3</v>
      </c>
      <c r="J55" s="54">
        <v>300</v>
      </c>
      <c r="K55" s="25">
        <f t="shared" si="1"/>
        <v>0.3</v>
      </c>
    </row>
    <row r="56" spans="1:11" ht="12">
      <c r="A56" s="67"/>
      <c r="B56" s="67"/>
      <c r="C56" s="67"/>
      <c r="D56" s="68"/>
      <c r="E56" s="18" t="s">
        <v>367</v>
      </c>
      <c r="F56" s="39" t="s">
        <v>368</v>
      </c>
      <c r="G56" s="39" t="s">
        <v>199</v>
      </c>
      <c r="H56" s="40" t="s">
        <v>108</v>
      </c>
      <c r="I56" s="11">
        <f t="shared" si="2"/>
        <v>1.07999</v>
      </c>
      <c r="J56" s="54">
        <v>1079.99</v>
      </c>
      <c r="K56" s="25">
        <f t="shared" si="1"/>
        <v>1.07999</v>
      </c>
    </row>
    <row r="57" spans="1:11" ht="12">
      <c r="A57" s="67"/>
      <c r="B57" s="67"/>
      <c r="C57" s="67"/>
      <c r="D57" s="68"/>
      <c r="E57" s="20" t="s">
        <v>12</v>
      </c>
      <c r="F57" s="39" t="s">
        <v>91</v>
      </c>
      <c r="G57" s="39" t="s">
        <v>199</v>
      </c>
      <c r="H57" s="40" t="s">
        <v>108</v>
      </c>
      <c r="I57" s="11">
        <f t="shared" si="2"/>
        <v>11.16126</v>
      </c>
      <c r="J57" s="54">
        <v>11161.26</v>
      </c>
      <c r="K57" s="25">
        <f t="shared" si="1"/>
        <v>11.16126</v>
      </c>
    </row>
    <row r="58" spans="1:11" ht="24">
      <c r="A58" s="67"/>
      <c r="B58" s="67"/>
      <c r="C58" s="67"/>
      <c r="D58" s="68"/>
      <c r="E58" s="29" t="s">
        <v>348</v>
      </c>
      <c r="F58" s="39" t="s">
        <v>272</v>
      </c>
      <c r="G58" s="39" t="s">
        <v>349</v>
      </c>
      <c r="H58" s="40">
        <v>12597.12</v>
      </c>
      <c r="I58" s="11">
        <f t="shared" si="2"/>
        <v>12.59712</v>
      </c>
      <c r="J58" s="54">
        <v>12597.12</v>
      </c>
      <c r="K58" s="25">
        <f t="shared" si="1"/>
        <v>12.59712</v>
      </c>
    </row>
    <row r="59" spans="1:11" ht="24">
      <c r="A59" s="67"/>
      <c r="B59" s="67"/>
      <c r="C59" s="67"/>
      <c r="D59" s="68"/>
      <c r="E59" s="20" t="s">
        <v>13</v>
      </c>
      <c r="F59" s="43" t="s">
        <v>319</v>
      </c>
      <c r="G59" s="39" t="s">
        <v>147</v>
      </c>
      <c r="H59" s="40">
        <v>256250</v>
      </c>
      <c r="I59" s="11">
        <f t="shared" si="2"/>
        <v>95.176</v>
      </c>
      <c r="J59" s="54">
        <v>95176</v>
      </c>
      <c r="K59" s="25">
        <f t="shared" si="1"/>
        <v>95.176</v>
      </c>
    </row>
    <row r="60" spans="1:11" ht="24">
      <c r="A60" s="67"/>
      <c r="B60" s="67"/>
      <c r="C60" s="67"/>
      <c r="D60" s="68"/>
      <c r="E60" s="18" t="s">
        <v>267</v>
      </c>
      <c r="F60" s="43" t="s">
        <v>268</v>
      </c>
      <c r="G60" s="39" t="s">
        <v>199</v>
      </c>
      <c r="H60" s="40" t="s">
        <v>134</v>
      </c>
      <c r="I60" s="11">
        <f t="shared" si="2"/>
        <v>0.924</v>
      </c>
      <c r="J60" s="54">
        <v>924</v>
      </c>
      <c r="K60" s="25">
        <f t="shared" si="1"/>
        <v>0.924</v>
      </c>
    </row>
    <row r="61" spans="1:11" s="10" customFormat="1" ht="24">
      <c r="A61" s="67"/>
      <c r="B61" s="67"/>
      <c r="C61" s="67"/>
      <c r="D61" s="68"/>
      <c r="E61" s="20" t="s">
        <v>169</v>
      </c>
      <c r="F61" s="39" t="s">
        <v>170</v>
      </c>
      <c r="G61" s="39" t="s">
        <v>198</v>
      </c>
      <c r="H61" s="40">
        <v>200</v>
      </c>
      <c r="I61" s="11">
        <f t="shared" si="2"/>
        <v>0.2</v>
      </c>
      <c r="J61" s="54">
        <v>200</v>
      </c>
      <c r="K61" s="25">
        <f t="shared" si="1"/>
        <v>0.2</v>
      </c>
    </row>
    <row r="62" spans="1:11" s="10" customFormat="1" ht="24">
      <c r="A62" s="8"/>
      <c r="B62" s="8"/>
      <c r="C62" s="8"/>
      <c r="D62" s="19"/>
      <c r="E62" s="20" t="s">
        <v>169</v>
      </c>
      <c r="F62" s="39" t="s">
        <v>333</v>
      </c>
      <c r="G62" s="39" t="s">
        <v>334</v>
      </c>
      <c r="H62" s="40">
        <v>700</v>
      </c>
      <c r="I62" s="11">
        <f t="shared" si="2"/>
        <v>0.7</v>
      </c>
      <c r="J62" s="54">
        <v>700</v>
      </c>
      <c r="K62" s="25">
        <f t="shared" si="1"/>
        <v>0.7</v>
      </c>
    </row>
    <row r="63" spans="5:11" s="10" customFormat="1" ht="12">
      <c r="E63" s="18" t="s">
        <v>269</v>
      </c>
      <c r="F63" s="43" t="s">
        <v>89</v>
      </c>
      <c r="G63" s="39" t="s">
        <v>199</v>
      </c>
      <c r="H63" s="40" t="s">
        <v>108</v>
      </c>
      <c r="I63" s="11">
        <f t="shared" si="2"/>
        <v>1.61</v>
      </c>
      <c r="J63" s="54">
        <v>1610</v>
      </c>
      <c r="K63" s="25">
        <f t="shared" si="1"/>
        <v>1.61</v>
      </c>
    </row>
    <row r="64" spans="5:11" s="10" customFormat="1" ht="12">
      <c r="E64" s="20" t="s">
        <v>14</v>
      </c>
      <c r="F64" s="39" t="s">
        <v>93</v>
      </c>
      <c r="G64" s="39" t="s">
        <v>199</v>
      </c>
      <c r="H64" s="40" t="s">
        <v>108</v>
      </c>
      <c r="I64" s="11">
        <f t="shared" si="2"/>
        <v>9.792</v>
      </c>
      <c r="J64" s="54">
        <v>9792</v>
      </c>
      <c r="K64" s="25">
        <f t="shared" si="1"/>
        <v>9.792</v>
      </c>
    </row>
    <row r="65" spans="5:11" s="10" customFormat="1" ht="24">
      <c r="E65" s="20" t="s">
        <v>208</v>
      </c>
      <c r="F65" s="39" t="s">
        <v>91</v>
      </c>
      <c r="G65" s="39" t="s">
        <v>199</v>
      </c>
      <c r="H65" s="40" t="s">
        <v>108</v>
      </c>
      <c r="I65" s="11">
        <f t="shared" si="2"/>
        <v>10.26072</v>
      </c>
      <c r="J65" s="54">
        <v>10260.72</v>
      </c>
      <c r="K65" s="25">
        <f t="shared" si="1"/>
        <v>10.26072</v>
      </c>
    </row>
    <row r="66" spans="5:11" s="10" customFormat="1" ht="48">
      <c r="E66" s="20" t="s">
        <v>117</v>
      </c>
      <c r="F66" s="39" t="s">
        <v>122</v>
      </c>
      <c r="G66" s="39" t="s">
        <v>197</v>
      </c>
      <c r="H66" s="40" t="s">
        <v>140</v>
      </c>
      <c r="I66" s="11">
        <f t="shared" si="2"/>
        <v>373.57783</v>
      </c>
      <c r="J66" s="54">
        <v>373577.83</v>
      </c>
      <c r="K66" s="25">
        <f t="shared" si="1"/>
        <v>373.57783</v>
      </c>
    </row>
    <row r="67" spans="5:11" s="10" customFormat="1" ht="12">
      <c r="E67" s="18" t="s">
        <v>270</v>
      </c>
      <c r="F67" s="43" t="s">
        <v>89</v>
      </c>
      <c r="G67" s="39" t="s">
        <v>199</v>
      </c>
      <c r="H67" s="40" t="s">
        <v>108</v>
      </c>
      <c r="I67" s="11">
        <f t="shared" si="2"/>
        <v>1.89</v>
      </c>
      <c r="J67" s="54">
        <v>1890</v>
      </c>
      <c r="K67" s="25">
        <f t="shared" si="1"/>
        <v>1.89</v>
      </c>
    </row>
    <row r="68" spans="5:11" s="10" customFormat="1" ht="12">
      <c r="E68" s="18" t="s">
        <v>271</v>
      </c>
      <c r="F68" s="39" t="s">
        <v>272</v>
      </c>
      <c r="G68" s="39"/>
      <c r="H68" s="40" t="s">
        <v>386</v>
      </c>
      <c r="I68" s="11">
        <f t="shared" si="2"/>
        <v>21.40924</v>
      </c>
      <c r="J68" s="54">
        <v>21409.24</v>
      </c>
      <c r="K68" s="25">
        <f t="shared" si="1"/>
        <v>21.40924</v>
      </c>
    </row>
    <row r="69" spans="5:11" s="10" customFormat="1" ht="12">
      <c r="E69" s="20" t="s">
        <v>15</v>
      </c>
      <c r="F69" s="39" t="s">
        <v>97</v>
      </c>
      <c r="G69" s="39" t="s">
        <v>199</v>
      </c>
      <c r="H69" s="40" t="s">
        <v>108</v>
      </c>
      <c r="I69" s="11">
        <f t="shared" si="2"/>
        <v>0.9105</v>
      </c>
      <c r="J69" s="54">
        <v>910.5</v>
      </c>
      <c r="K69" s="25">
        <f t="shared" si="1"/>
        <v>0.9105</v>
      </c>
    </row>
    <row r="70" spans="5:11" s="10" customFormat="1" ht="24">
      <c r="E70" s="18" t="s">
        <v>231</v>
      </c>
      <c r="F70" s="39" t="s">
        <v>232</v>
      </c>
      <c r="G70" s="39" t="s">
        <v>344</v>
      </c>
      <c r="H70" s="40">
        <v>10440</v>
      </c>
      <c r="I70" s="11">
        <f t="shared" si="2"/>
        <v>10.44</v>
      </c>
      <c r="J70" s="54">
        <v>10440</v>
      </c>
      <c r="K70" s="25">
        <f t="shared" si="1"/>
        <v>10.44</v>
      </c>
    </row>
    <row r="71" spans="5:11" s="10" customFormat="1" ht="12">
      <c r="E71" s="18" t="s">
        <v>233</v>
      </c>
      <c r="F71" s="39" t="s">
        <v>234</v>
      </c>
      <c r="G71" s="39" t="s">
        <v>199</v>
      </c>
      <c r="H71" s="40" t="s">
        <v>108</v>
      </c>
      <c r="I71" s="11">
        <f t="shared" si="2"/>
        <v>3.463</v>
      </c>
      <c r="J71" s="54">
        <v>3463</v>
      </c>
      <c r="K71" s="25">
        <f t="shared" si="1"/>
        <v>3.463</v>
      </c>
    </row>
    <row r="72" spans="5:11" s="10" customFormat="1" ht="12">
      <c r="E72" s="49" t="s">
        <v>401</v>
      </c>
      <c r="F72" s="39" t="s">
        <v>124</v>
      </c>
      <c r="G72" s="39" t="s">
        <v>199</v>
      </c>
      <c r="H72" s="40" t="s">
        <v>108</v>
      </c>
      <c r="I72" s="11">
        <f t="shared" si="2"/>
        <v>2.1</v>
      </c>
      <c r="J72" s="54">
        <v>2100</v>
      </c>
      <c r="K72" s="25">
        <f t="shared" si="1"/>
        <v>2.1</v>
      </c>
    </row>
    <row r="73" spans="5:11" s="10" customFormat="1" ht="12">
      <c r="E73" s="18" t="s">
        <v>235</v>
      </c>
      <c r="F73" s="43" t="s">
        <v>89</v>
      </c>
      <c r="G73" s="39" t="s">
        <v>199</v>
      </c>
      <c r="H73" s="40" t="s">
        <v>108</v>
      </c>
      <c r="I73" s="11">
        <f t="shared" si="2"/>
        <v>3.5273000000000003</v>
      </c>
      <c r="J73" s="54">
        <v>3527.3</v>
      </c>
      <c r="K73" s="25">
        <f t="shared" si="1"/>
        <v>3.5273000000000003</v>
      </c>
    </row>
    <row r="74" spans="5:11" s="10" customFormat="1" ht="12">
      <c r="E74" s="18" t="s">
        <v>236</v>
      </c>
      <c r="F74" s="39" t="s">
        <v>230</v>
      </c>
      <c r="G74" s="39" t="s">
        <v>199</v>
      </c>
      <c r="H74" s="40" t="s">
        <v>108</v>
      </c>
      <c r="I74" s="11">
        <f t="shared" si="2"/>
        <v>1.95</v>
      </c>
      <c r="J74" s="54">
        <v>1950</v>
      </c>
      <c r="K74" s="25">
        <f t="shared" si="1"/>
        <v>1.95</v>
      </c>
    </row>
    <row r="75" spans="5:11" s="10" customFormat="1" ht="12">
      <c r="E75" s="20" t="s">
        <v>209</v>
      </c>
      <c r="F75" s="39" t="s">
        <v>210</v>
      </c>
      <c r="G75" s="39" t="s">
        <v>199</v>
      </c>
      <c r="H75" s="40" t="s">
        <v>108</v>
      </c>
      <c r="I75" s="11">
        <f t="shared" si="2"/>
        <v>1.39</v>
      </c>
      <c r="J75" s="54">
        <v>1390</v>
      </c>
      <c r="K75" s="25">
        <f t="shared" si="1"/>
        <v>1.39</v>
      </c>
    </row>
    <row r="76" spans="5:11" s="10" customFormat="1" ht="12">
      <c r="E76" s="20" t="s">
        <v>171</v>
      </c>
      <c r="F76" s="43" t="s">
        <v>89</v>
      </c>
      <c r="G76" s="39" t="s">
        <v>199</v>
      </c>
      <c r="H76" s="40" t="s">
        <v>108</v>
      </c>
      <c r="I76" s="11">
        <f aca="true" t="shared" si="3" ref="I76:I107">K76</f>
        <v>0.228</v>
      </c>
      <c r="J76" s="54">
        <v>228</v>
      </c>
      <c r="K76" s="25">
        <f t="shared" si="1"/>
        <v>0.228</v>
      </c>
    </row>
    <row r="77" spans="5:11" s="10" customFormat="1" ht="24">
      <c r="E77" s="20" t="s">
        <v>172</v>
      </c>
      <c r="F77" s="43" t="s">
        <v>303</v>
      </c>
      <c r="G77" s="39" t="s">
        <v>345</v>
      </c>
      <c r="H77" s="40" t="s">
        <v>304</v>
      </c>
      <c r="I77" s="11">
        <f t="shared" si="3"/>
        <v>44.888</v>
      </c>
      <c r="J77" s="54">
        <v>44888</v>
      </c>
      <c r="K77" s="25">
        <f aca="true" t="shared" si="4" ref="K77:K140">J77/1000</f>
        <v>44.888</v>
      </c>
    </row>
    <row r="78" spans="5:11" s="10" customFormat="1" ht="12">
      <c r="E78" s="20" t="s">
        <v>66</v>
      </c>
      <c r="F78" s="43" t="s">
        <v>123</v>
      </c>
      <c r="G78" s="39" t="s">
        <v>199</v>
      </c>
      <c r="H78" s="40" t="s">
        <v>108</v>
      </c>
      <c r="I78" s="11">
        <f t="shared" si="3"/>
        <v>12.3133</v>
      </c>
      <c r="J78" s="54">
        <v>12313.3</v>
      </c>
      <c r="K78" s="25">
        <f t="shared" si="4"/>
        <v>12.3133</v>
      </c>
    </row>
    <row r="79" spans="5:11" s="10" customFormat="1" ht="12">
      <c r="E79" s="20" t="s">
        <v>16</v>
      </c>
      <c r="F79" s="43" t="s">
        <v>91</v>
      </c>
      <c r="G79" s="39" t="s">
        <v>346</v>
      </c>
      <c r="H79" s="40">
        <v>96000</v>
      </c>
      <c r="I79" s="11">
        <f t="shared" si="3"/>
        <v>6.831</v>
      </c>
      <c r="J79" s="54">
        <v>6831</v>
      </c>
      <c r="K79" s="25">
        <f t="shared" si="4"/>
        <v>6.831</v>
      </c>
    </row>
    <row r="80" spans="5:11" s="10" customFormat="1" ht="12">
      <c r="E80" s="29" t="s">
        <v>350</v>
      </c>
      <c r="F80" s="43" t="s">
        <v>351</v>
      </c>
      <c r="G80" s="39"/>
      <c r="H80" s="40" t="s">
        <v>108</v>
      </c>
      <c r="I80" s="11">
        <f t="shared" si="3"/>
        <v>0.60002</v>
      </c>
      <c r="J80" s="54">
        <v>600.02</v>
      </c>
      <c r="K80" s="25">
        <f t="shared" si="4"/>
        <v>0.60002</v>
      </c>
    </row>
    <row r="81" spans="5:11" s="10" customFormat="1" ht="24">
      <c r="E81" s="20" t="s">
        <v>17</v>
      </c>
      <c r="F81" s="39" t="s">
        <v>93</v>
      </c>
      <c r="G81" s="39" t="s">
        <v>199</v>
      </c>
      <c r="H81" s="40" t="s">
        <v>108</v>
      </c>
      <c r="I81" s="11">
        <f t="shared" si="3"/>
        <v>18.1938</v>
      </c>
      <c r="J81" s="54">
        <v>18193.8</v>
      </c>
      <c r="K81" s="25">
        <f t="shared" si="4"/>
        <v>18.1938</v>
      </c>
    </row>
    <row r="82" spans="5:11" s="10" customFormat="1" ht="12">
      <c r="E82" s="20" t="s">
        <v>18</v>
      </c>
      <c r="F82" s="39" t="s">
        <v>95</v>
      </c>
      <c r="G82" s="39" t="s">
        <v>199</v>
      </c>
      <c r="H82" s="40" t="s">
        <v>108</v>
      </c>
      <c r="I82" s="11">
        <f t="shared" si="3"/>
        <v>15.6645</v>
      </c>
      <c r="J82" s="54">
        <v>15664.5</v>
      </c>
      <c r="K82" s="25">
        <f t="shared" si="4"/>
        <v>15.6645</v>
      </c>
    </row>
    <row r="83" spans="5:11" s="10" customFormat="1" ht="24">
      <c r="E83" s="20" t="s">
        <v>19</v>
      </c>
      <c r="F83" s="39" t="s">
        <v>90</v>
      </c>
      <c r="G83" s="39" t="s">
        <v>317</v>
      </c>
      <c r="H83" s="40" t="s">
        <v>108</v>
      </c>
      <c r="I83" s="11">
        <f t="shared" si="3"/>
        <v>82.195</v>
      </c>
      <c r="J83" s="54">
        <v>82195</v>
      </c>
      <c r="K83" s="25">
        <f t="shared" si="4"/>
        <v>82.195</v>
      </c>
    </row>
    <row r="84" spans="5:11" s="10" customFormat="1" ht="24">
      <c r="E84" s="18" t="s">
        <v>237</v>
      </c>
      <c r="F84" s="39" t="s">
        <v>238</v>
      </c>
      <c r="G84" s="39" t="s">
        <v>297</v>
      </c>
      <c r="H84" s="40">
        <v>23400</v>
      </c>
      <c r="I84" s="11">
        <f t="shared" si="3"/>
        <v>23.4</v>
      </c>
      <c r="J84" s="54">
        <v>23400</v>
      </c>
      <c r="K84" s="25">
        <f t="shared" si="4"/>
        <v>23.4</v>
      </c>
    </row>
    <row r="85" spans="5:11" s="10" customFormat="1" ht="12">
      <c r="E85" s="20" t="s">
        <v>173</v>
      </c>
      <c r="F85" s="39" t="s">
        <v>174</v>
      </c>
      <c r="G85" s="39" t="s">
        <v>193</v>
      </c>
      <c r="H85" s="40">
        <v>12000</v>
      </c>
      <c r="I85" s="11">
        <f t="shared" si="3"/>
        <v>12</v>
      </c>
      <c r="J85" s="54">
        <v>12000</v>
      </c>
      <c r="K85" s="25">
        <f t="shared" si="4"/>
        <v>12</v>
      </c>
    </row>
    <row r="86" spans="5:11" s="10" customFormat="1" ht="24">
      <c r="E86" s="20" t="s">
        <v>20</v>
      </c>
      <c r="F86" s="39" t="s">
        <v>124</v>
      </c>
      <c r="G86" s="39" t="s">
        <v>194</v>
      </c>
      <c r="H86" s="40">
        <v>420000</v>
      </c>
      <c r="I86" s="11">
        <f t="shared" si="3"/>
        <v>252</v>
      </c>
      <c r="J86" s="54">
        <v>252000</v>
      </c>
      <c r="K86" s="25">
        <f t="shared" si="4"/>
        <v>252</v>
      </c>
    </row>
    <row r="87" spans="5:11" s="10" customFormat="1" ht="12">
      <c r="E87" s="20" t="s">
        <v>21</v>
      </c>
      <c r="F87" s="39" t="s">
        <v>90</v>
      </c>
      <c r="G87" s="39" t="s">
        <v>199</v>
      </c>
      <c r="H87" s="40" t="s">
        <v>108</v>
      </c>
      <c r="I87" s="11">
        <f t="shared" si="3"/>
        <v>17.3652</v>
      </c>
      <c r="J87" s="54">
        <v>17365.2</v>
      </c>
      <c r="K87" s="25">
        <f t="shared" si="4"/>
        <v>17.3652</v>
      </c>
    </row>
    <row r="88" spans="5:11" s="10" customFormat="1" ht="12">
      <c r="E88" s="20" t="s">
        <v>211</v>
      </c>
      <c r="F88" s="43" t="s">
        <v>89</v>
      </c>
      <c r="G88" s="39" t="s">
        <v>273</v>
      </c>
      <c r="H88" s="40" t="s">
        <v>108</v>
      </c>
      <c r="I88" s="11">
        <f t="shared" si="3"/>
        <v>1.499</v>
      </c>
      <c r="J88" s="54">
        <v>1499</v>
      </c>
      <c r="K88" s="25">
        <f t="shared" si="4"/>
        <v>1.499</v>
      </c>
    </row>
    <row r="89" spans="5:11" s="10" customFormat="1" ht="24">
      <c r="E89" s="20" t="s">
        <v>212</v>
      </c>
      <c r="F89" s="39" t="s">
        <v>213</v>
      </c>
      <c r="G89" s="39" t="s">
        <v>224</v>
      </c>
      <c r="H89" s="40" t="s">
        <v>108</v>
      </c>
      <c r="I89" s="11">
        <f t="shared" si="3"/>
        <v>11.80009</v>
      </c>
      <c r="J89" s="54">
        <v>11800.09</v>
      </c>
      <c r="K89" s="25">
        <f t="shared" si="4"/>
        <v>11.80009</v>
      </c>
    </row>
    <row r="90" spans="5:11" s="10" customFormat="1" ht="24">
      <c r="E90" s="20" t="s">
        <v>22</v>
      </c>
      <c r="F90" s="39" t="s">
        <v>90</v>
      </c>
      <c r="G90" s="39" t="s">
        <v>141</v>
      </c>
      <c r="H90" s="40" t="s">
        <v>108</v>
      </c>
      <c r="I90" s="11">
        <f t="shared" si="3"/>
        <v>222.651</v>
      </c>
      <c r="J90" s="54">
        <v>222651</v>
      </c>
      <c r="K90" s="25">
        <f t="shared" si="4"/>
        <v>222.651</v>
      </c>
    </row>
    <row r="91" spans="5:11" s="10" customFormat="1" ht="12">
      <c r="E91" s="18" t="s">
        <v>274</v>
      </c>
      <c r="F91" s="39" t="s">
        <v>272</v>
      </c>
      <c r="G91" s="39"/>
      <c r="H91" s="40" t="s">
        <v>386</v>
      </c>
      <c r="I91" s="11">
        <f t="shared" si="3"/>
        <v>28.917360000000002</v>
      </c>
      <c r="J91" s="54">
        <v>28917.36</v>
      </c>
      <c r="K91" s="25">
        <f t="shared" si="4"/>
        <v>28.917360000000002</v>
      </c>
    </row>
    <row r="92" spans="5:11" s="10" customFormat="1" ht="12">
      <c r="E92" s="18" t="s">
        <v>337</v>
      </c>
      <c r="F92" s="39" t="s">
        <v>325</v>
      </c>
      <c r="G92" s="39" t="s">
        <v>199</v>
      </c>
      <c r="H92" s="40" t="s">
        <v>108</v>
      </c>
      <c r="I92" s="11">
        <f t="shared" si="3"/>
        <v>0.1</v>
      </c>
      <c r="J92" s="54">
        <v>100</v>
      </c>
      <c r="K92" s="25">
        <f t="shared" si="4"/>
        <v>0.1</v>
      </c>
    </row>
    <row r="93" spans="5:11" s="10" customFormat="1" ht="12">
      <c r="E93" s="20" t="s">
        <v>175</v>
      </c>
      <c r="F93" s="43" t="s">
        <v>89</v>
      </c>
      <c r="G93" s="39" t="s">
        <v>292</v>
      </c>
      <c r="H93" s="40">
        <v>24471</v>
      </c>
      <c r="I93" s="11">
        <f t="shared" si="3"/>
        <v>13.661</v>
      </c>
      <c r="J93" s="54">
        <v>13661</v>
      </c>
      <c r="K93" s="25">
        <f t="shared" si="4"/>
        <v>13.661</v>
      </c>
    </row>
    <row r="94" spans="5:11" s="10" customFormat="1" ht="12">
      <c r="E94" s="20" t="s">
        <v>23</v>
      </c>
      <c r="F94" s="39" t="s">
        <v>91</v>
      </c>
      <c r="G94" s="39" t="s">
        <v>255</v>
      </c>
      <c r="H94" s="40" t="s">
        <v>108</v>
      </c>
      <c r="I94" s="11">
        <f t="shared" si="3"/>
        <v>26.659290000000002</v>
      </c>
      <c r="J94" s="54">
        <v>26659.29</v>
      </c>
      <c r="K94" s="25">
        <f t="shared" si="4"/>
        <v>26.659290000000002</v>
      </c>
    </row>
    <row r="95" spans="5:11" s="10" customFormat="1" ht="24">
      <c r="E95" s="34" t="s">
        <v>380</v>
      </c>
      <c r="F95" s="39" t="s">
        <v>230</v>
      </c>
      <c r="G95" s="39"/>
      <c r="H95" s="40" t="s">
        <v>134</v>
      </c>
      <c r="I95" s="11">
        <f t="shared" si="3"/>
        <v>0.1</v>
      </c>
      <c r="J95" s="54">
        <v>100</v>
      </c>
      <c r="K95" s="25">
        <f t="shared" si="4"/>
        <v>0.1</v>
      </c>
    </row>
    <row r="96" spans="5:11" s="10" customFormat="1" ht="24">
      <c r="E96" s="18" t="s">
        <v>275</v>
      </c>
      <c r="F96" s="39" t="s">
        <v>276</v>
      </c>
      <c r="G96" s="39" t="s">
        <v>311</v>
      </c>
      <c r="H96" s="40" t="s">
        <v>312</v>
      </c>
      <c r="I96" s="11">
        <f t="shared" si="3"/>
        <v>6.122</v>
      </c>
      <c r="J96" s="54">
        <v>6122</v>
      </c>
      <c r="K96" s="25">
        <f t="shared" si="4"/>
        <v>6.122</v>
      </c>
    </row>
    <row r="97" spans="5:11" s="10" customFormat="1" ht="12">
      <c r="E97" s="20" t="s">
        <v>214</v>
      </c>
      <c r="F97" s="39" t="s">
        <v>90</v>
      </c>
      <c r="G97" s="39" t="s">
        <v>199</v>
      </c>
      <c r="H97" s="40" t="s">
        <v>108</v>
      </c>
      <c r="I97" s="11">
        <f t="shared" si="3"/>
        <v>3.8</v>
      </c>
      <c r="J97" s="54">
        <v>3800</v>
      </c>
      <c r="K97" s="25">
        <f t="shared" si="4"/>
        <v>3.8</v>
      </c>
    </row>
    <row r="98" spans="5:11" s="10" customFormat="1" ht="24">
      <c r="E98" s="18" t="s">
        <v>239</v>
      </c>
      <c r="F98" s="39" t="s">
        <v>230</v>
      </c>
      <c r="G98" s="39" t="s">
        <v>258</v>
      </c>
      <c r="H98" s="40" t="s">
        <v>108</v>
      </c>
      <c r="I98" s="11">
        <f t="shared" si="3"/>
        <v>6.842</v>
      </c>
      <c r="J98" s="54">
        <v>6842</v>
      </c>
      <c r="K98" s="25">
        <f t="shared" si="4"/>
        <v>6.842</v>
      </c>
    </row>
    <row r="99" spans="5:11" s="10" customFormat="1" ht="24">
      <c r="E99" s="18" t="s">
        <v>240</v>
      </c>
      <c r="F99" s="39" t="s">
        <v>100</v>
      </c>
      <c r="G99" s="39" t="s">
        <v>257</v>
      </c>
      <c r="H99" s="40" t="s">
        <v>108</v>
      </c>
      <c r="I99" s="11">
        <f t="shared" si="3"/>
        <v>0.8309</v>
      </c>
      <c r="J99" s="54">
        <v>830.9</v>
      </c>
      <c r="K99" s="25">
        <f t="shared" si="4"/>
        <v>0.8309</v>
      </c>
    </row>
    <row r="100" spans="5:11" s="10" customFormat="1" ht="36">
      <c r="E100" s="20" t="s">
        <v>24</v>
      </c>
      <c r="F100" s="39" t="s">
        <v>96</v>
      </c>
      <c r="G100" s="39" t="s">
        <v>400</v>
      </c>
      <c r="H100" s="40">
        <v>39100100</v>
      </c>
      <c r="I100" s="11">
        <f t="shared" si="3"/>
        <v>22767.90615</v>
      </c>
      <c r="J100" s="54">
        <v>22767906.15</v>
      </c>
      <c r="K100" s="25">
        <f t="shared" si="4"/>
        <v>22767.90615</v>
      </c>
    </row>
    <row r="101" spans="5:11" s="10" customFormat="1" ht="24">
      <c r="E101" s="18" t="s">
        <v>277</v>
      </c>
      <c r="F101" s="39" t="s">
        <v>126</v>
      </c>
      <c r="G101" s="39" t="s">
        <v>199</v>
      </c>
      <c r="H101" s="40" t="s">
        <v>134</v>
      </c>
      <c r="I101" s="11">
        <f t="shared" si="3"/>
        <v>2.8</v>
      </c>
      <c r="J101" s="54">
        <v>2800</v>
      </c>
      <c r="K101" s="25">
        <f t="shared" si="4"/>
        <v>2.8</v>
      </c>
    </row>
    <row r="102" spans="5:11" s="10" customFormat="1" ht="12">
      <c r="E102" s="20" t="s">
        <v>215</v>
      </c>
      <c r="F102" s="43" t="s">
        <v>89</v>
      </c>
      <c r="G102" s="39" t="s">
        <v>199</v>
      </c>
      <c r="H102" s="40" t="s">
        <v>108</v>
      </c>
      <c r="I102" s="11">
        <f t="shared" si="3"/>
        <v>1.599</v>
      </c>
      <c r="J102" s="54">
        <v>1599</v>
      </c>
      <c r="K102" s="25">
        <f t="shared" si="4"/>
        <v>1.599</v>
      </c>
    </row>
    <row r="103" spans="5:11" s="10" customFormat="1" ht="24">
      <c r="E103" s="20" t="s">
        <v>25</v>
      </c>
      <c r="F103" s="39" t="s">
        <v>125</v>
      </c>
      <c r="G103" s="39" t="s">
        <v>154</v>
      </c>
      <c r="H103" s="40" t="s">
        <v>135</v>
      </c>
      <c r="I103" s="11">
        <f t="shared" si="3"/>
        <v>1208.9823600000002</v>
      </c>
      <c r="J103" s="54">
        <v>1208982.36</v>
      </c>
      <c r="K103" s="25">
        <f t="shared" si="4"/>
        <v>1208.9823600000002</v>
      </c>
    </row>
    <row r="104" spans="5:11" s="10" customFormat="1" ht="12">
      <c r="E104" s="20" t="s">
        <v>114</v>
      </c>
      <c r="F104" s="39" t="s">
        <v>123</v>
      </c>
      <c r="G104" s="39" t="s">
        <v>199</v>
      </c>
      <c r="H104" s="40" t="s">
        <v>108</v>
      </c>
      <c r="I104" s="11">
        <f t="shared" si="3"/>
        <v>10.765</v>
      </c>
      <c r="J104" s="54">
        <v>10765</v>
      </c>
      <c r="K104" s="25">
        <f t="shared" si="4"/>
        <v>10.765</v>
      </c>
    </row>
    <row r="105" spans="5:11" s="10" customFormat="1" ht="24">
      <c r="E105" s="20" t="s">
        <v>176</v>
      </c>
      <c r="F105" s="39" t="s">
        <v>170</v>
      </c>
      <c r="G105" s="39" t="s">
        <v>223</v>
      </c>
      <c r="H105" s="40" t="s">
        <v>134</v>
      </c>
      <c r="I105" s="11">
        <f t="shared" si="3"/>
        <v>8.64</v>
      </c>
      <c r="J105" s="54">
        <v>8640</v>
      </c>
      <c r="K105" s="25">
        <f t="shared" si="4"/>
        <v>8.64</v>
      </c>
    </row>
    <row r="106" spans="5:11" s="10" customFormat="1" ht="24">
      <c r="E106" s="18" t="s">
        <v>278</v>
      </c>
      <c r="F106" s="39" t="s">
        <v>279</v>
      </c>
      <c r="G106" s="39" t="s">
        <v>315</v>
      </c>
      <c r="H106" s="40" t="s">
        <v>389</v>
      </c>
      <c r="I106" s="11">
        <f t="shared" si="3"/>
        <v>14.354</v>
      </c>
      <c r="J106" s="54">
        <v>14354</v>
      </c>
      <c r="K106" s="25">
        <f t="shared" si="4"/>
        <v>14.354</v>
      </c>
    </row>
    <row r="107" spans="5:11" s="10" customFormat="1" ht="24">
      <c r="E107" s="34" t="s">
        <v>381</v>
      </c>
      <c r="F107" s="39" t="s">
        <v>383</v>
      </c>
      <c r="G107" s="39"/>
      <c r="H107" s="40" t="s">
        <v>134</v>
      </c>
      <c r="I107" s="11">
        <f t="shared" si="3"/>
        <v>1.0152</v>
      </c>
      <c r="J107" s="54">
        <v>1015.2</v>
      </c>
      <c r="K107" s="25">
        <f t="shared" si="4"/>
        <v>1.0152</v>
      </c>
    </row>
    <row r="108" spans="5:11" s="10" customFormat="1" ht="36">
      <c r="E108" s="20" t="s">
        <v>118</v>
      </c>
      <c r="F108" s="39" t="s">
        <v>126</v>
      </c>
      <c r="G108" s="39" t="s">
        <v>199</v>
      </c>
      <c r="H108" s="40" t="s">
        <v>139</v>
      </c>
      <c r="I108" s="11">
        <f aca="true" t="shared" si="5" ref="I108:I139">K108</f>
        <v>1.08</v>
      </c>
      <c r="J108" s="54">
        <v>1080</v>
      </c>
      <c r="K108" s="25">
        <f t="shared" si="4"/>
        <v>1.08</v>
      </c>
    </row>
    <row r="109" spans="5:11" s="10" customFormat="1" ht="12">
      <c r="E109" s="20" t="s">
        <v>177</v>
      </c>
      <c r="F109" s="39" t="s">
        <v>178</v>
      </c>
      <c r="G109" s="39" t="s">
        <v>199</v>
      </c>
      <c r="H109" s="40" t="s">
        <v>108</v>
      </c>
      <c r="I109" s="11">
        <f t="shared" si="5"/>
        <v>19.485310000000002</v>
      </c>
      <c r="J109" s="54">
        <v>19485.31</v>
      </c>
      <c r="K109" s="25">
        <f t="shared" si="4"/>
        <v>19.485310000000002</v>
      </c>
    </row>
    <row r="110" spans="5:11" s="10" customFormat="1" ht="12">
      <c r="E110" s="20" t="s">
        <v>179</v>
      </c>
      <c r="F110" s="39" t="s">
        <v>89</v>
      </c>
      <c r="G110" s="39" t="s">
        <v>199</v>
      </c>
      <c r="H110" s="40" t="s">
        <v>108</v>
      </c>
      <c r="I110" s="11">
        <f t="shared" si="5"/>
        <v>8.296899999999999</v>
      </c>
      <c r="J110" s="54">
        <v>8296.9</v>
      </c>
      <c r="K110" s="25">
        <f t="shared" si="4"/>
        <v>8.296899999999999</v>
      </c>
    </row>
    <row r="111" spans="5:11" s="10" customFormat="1" ht="12">
      <c r="E111" s="20" t="s">
        <v>26</v>
      </c>
      <c r="F111" s="39" t="s">
        <v>91</v>
      </c>
      <c r="G111" s="39" t="s">
        <v>225</v>
      </c>
      <c r="H111" s="40" t="s">
        <v>108</v>
      </c>
      <c r="I111" s="11">
        <f t="shared" si="5"/>
        <v>125.72661</v>
      </c>
      <c r="J111" s="54">
        <v>125726.61</v>
      </c>
      <c r="K111" s="25">
        <f t="shared" si="4"/>
        <v>125.72661</v>
      </c>
    </row>
    <row r="112" spans="5:11" s="10" customFormat="1" ht="12">
      <c r="E112" s="20" t="s">
        <v>27</v>
      </c>
      <c r="F112" s="39" t="s">
        <v>90</v>
      </c>
      <c r="G112" s="39" t="s">
        <v>199</v>
      </c>
      <c r="H112" s="40" t="s">
        <v>108</v>
      </c>
      <c r="I112" s="11">
        <f t="shared" si="5"/>
        <v>23.38</v>
      </c>
      <c r="J112" s="54">
        <v>23380</v>
      </c>
      <c r="K112" s="25">
        <f t="shared" si="4"/>
        <v>23.38</v>
      </c>
    </row>
    <row r="113" spans="5:11" s="10" customFormat="1" ht="12">
      <c r="E113" s="20" t="s">
        <v>338</v>
      </c>
      <c r="F113" s="39" t="s">
        <v>339</v>
      </c>
      <c r="G113" s="39" t="s">
        <v>340</v>
      </c>
      <c r="H113" s="40">
        <v>67176</v>
      </c>
      <c r="I113" s="11">
        <f t="shared" si="5"/>
        <v>67.176</v>
      </c>
      <c r="J113" s="54">
        <v>67176</v>
      </c>
      <c r="K113" s="25">
        <f t="shared" si="4"/>
        <v>67.176</v>
      </c>
    </row>
    <row r="114" spans="5:11" s="10" customFormat="1" ht="24">
      <c r="E114" s="20" t="s">
        <v>180</v>
      </c>
      <c r="F114" s="39" t="s">
        <v>170</v>
      </c>
      <c r="G114" s="39" t="s">
        <v>199</v>
      </c>
      <c r="H114" s="40" t="s">
        <v>134</v>
      </c>
      <c r="I114" s="11">
        <f t="shared" si="5"/>
        <v>7.9</v>
      </c>
      <c r="J114" s="54">
        <v>7900</v>
      </c>
      <c r="K114" s="25">
        <f t="shared" si="4"/>
        <v>7.9</v>
      </c>
    </row>
    <row r="115" spans="5:11" s="10" customFormat="1" ht="12">
      <c r="E115" s="20" t="s">
        <v>28</v>
      </c>
      <c r="F115" s="39" t="s">
        <v>299</v>
      </c>
      <c r="G115" s="39" t="s">
        <v>298</v>
      </c>
      <c r="H115" s="40">
        <v>93600</v>
      </c>
      <c r="I115" s="11">
        <f t="shared" si="5"/>
        <v>132.961</v>
      </c>
      <c r="J115" s="54">
        <v>132961</v>
      </c>
      <c r="K115" s="25">
        <f t="shared" si="4"/>
        <v>132.961</v>
      </c>
    </row>
    <row r="116" spans="5:11" s="10" customFormat="1" ht="12">
      <c r="E116" s="20" t="s">
        <v>29</v>
      </c>
      <c r="F116" s="39" t="s">
        <v>89</v>
      </c>
      <c r="G116" s="39" t="s">
        <v>199</v>
      </c>
      <c r="H116" s="40" t="s">
        <v>108</v>
      </c>
      <c r="I116" s="11">
        <f t="shared" si="5"/>
        <v>119.424</v>
      </c>
      <c r="J116" s="54">
        <v>119424</v>
      </c>
      <c r="K116" s="25">
        <f t="shared" si="4"/>
        <v>119.424</v>
      </c>
    </row>
    <row r="117" spans="5:11" s="10" customFormat="1" ht="12">
      <c r="E117" s="18" t="s">
        <v>241</v>
      </c>
      <c r="F117" s="39" t="s">
        <v>242</v>
      </c>
      <c r="G117" s="39" t="s">
        <v>199</v>
      </c>
      <c r="H117" s="40" t="s">
        <v>108</v>
      </c>
      <c r="I117" s="11">
        <f t="shared" si="5"/>
        <v>0.184</v>
      </c>
      <c r="J117" s="54">
        <v>184</v>
      </c>
      <c r="K117" s="25">
        <f t="shared" si="4"/>
        <v>0.184</v>
      </c>
    </row>
    <row r="118" spans="5:11" s="10" customFormat="1" ht="12">
      <c r="E118" s="20" t="s">
        <v>216</v>
      </c>
      <c r="F118" s="39" t="s">
        <v>89</v>
      </c>
      <c r="G118" s="39" t="s">
        <v>199</v>
      </c>
      <c r="H118" s="40" t="s">
        <v>108</v>
      </c>
      <c r="I118" s="11">
        <f t="shared" si="5"/>
        <v>3.505</v>
      </c>
      <c r="J118" s="54">
        <v>3505</v>
      </c>
      <c r="K118" s="25">
        <f t="shared" si="4"/>
        <v>3.505</v>
      </c>
    </row>
    <row r="119" spans="5:11" s="10" customFormat="1" ht="12">
      <c r="E119" s="20" t="s">
        <v>181</v>
      </c>
      <c r="F119" s="39" t="s">
        <v>89</v>
      </c>
      <c r="G119" s="39" t="s">
        <v>199</v>
      </c>
      <c r="H119" s="40" t="s">
        <v>108</v>
      </c>
      <c r="I119" s="11">
        <f t="shared" si="5"/>
        <v>1.55</v>
      </c>
      <c r="J119" s="54">
        <v>1550</v>
      </c>
      <c r="K119" s="25">
        <f t="shared" si="4"/>
        <v>1.55</v>
      </c>
    </row>
    <row r="120" spans="5:11" s="10" customFormat="1" ht="24">
      <c r="E120" s="20" t="s">
        <v>30</v>
      </c>
      <c r="F120" s="39" t="s">
        <v>89</v>
      </c>
      <c r="G120" s="39" t="s">
        <v>307</v>
      </c>
      <c r="H120" s="40" t="s">
        <v>108</v>
      </c>
      <c r="I120" s="11">
        <f t="shared" si="5"/>
        <v>97.44209</v>
      </c>
      <c r="J120" s="54">
        <v>97442.09</v>
      </c>
      <c r="K120" s="25">
        <f t="shared" si="4"/>
        <v>97.44209</v>
      </c>
    </row>
    <row r="121" spans="5:11" s="10" customFormat="1" ht="12">
      <c r="E121" s="20" t="s">
        <v>182</v>
      </c>
      <c r="F121" s="39" t="s">
        <v>166</v>
      </c>
      <c r="G121" s="39" t="s">
        <v>199</v>
      </c>
      <c r="H121" s="40" t="s">
        <v>108</v>
      </c>
      <c r="I121" s="11">
        <f t="shared" si="5"/>
        <v>2.85</v>
      </c>
      <c r="J121" s="54">
        <v>2850</v>
      </c>
      <c r="K121" s="25">
        <f t="shared" si="4"/>
        <v>2.85</v>
      </c>
    </row>
    <row r="122" spans="5:11" s="10" customFormat="1" ht="12">
      <c r="E122" s="20" t="s">
        <v>183</v>
      </c>
      <c r="F122" s="39" t="s">
        <v>178</v>
      </c>
      <c r="G122" s="39" t="s">
        <v>199</v>
      </c>
      <c r="H122" s="40" t="s">
        <v>108</v>
      </c>
      <c r="I122" s="11">
        <f t="shared" si="5"/>
        <v>7.88</v>
      </c>
      <c r="J122" s="54">
        <v>7880</v>
      </c>
      <c r="K122" s="25">
        <f t="shared" si="4"/>
        <v>7.88</v>
      </c>
    </row>
    <row r="123" spans="5:11" s="10" customFormat="1" ht="12">
      <c r="E123" s="20" t="s">
        <v>31</v>
      </c>
      <c r="F123" s="39" t="s">
        <v>127</v>
      </c>
      <c r="G123" s="39" t="s">
        <v>199</v>
      </c>
      <c r="H123" s="40" t="s">
        <v>108</v>
      </c>
      <c r="I123" s="11">
        <f t="shared" si="5"/>
        <v>5.79</v>
      </c>
      <c r="J123" s="54">
        <v>5790</v>
      </c>
      <c r="K123" s="25">
        <f t="shared" si="4"/>
        <v>5.79</v>
      </c>
    </row>
    <row r="124" spans="5:11" s="10" customFormat="1" ht="24">
      <c r="E124" s="20" t="s">
        <v>342</v>
      </c>
      <c r="F124" s="39" t="s">
        <v>321</v>
      </c>
      <c r="G124" s="39" t="s">
        <v>343</v>
      </c>
      <c r="H124" s="40">
        <v>30360</v>
      </c>
      <c r="I124" s="11">
        <f t="shared" si="5"/>
        <v>3.036</v>
      </c>
      <c r="J124" s="54">
        <v>3036</v>
      </c>
      <c r="K124" s="25">
        <f t="shared" si="4"/>
        <v>3.036</v>
      </c>
    </row>
    <row r="125" spans="5:11" s="10" customFormat="1" ht="24">
      <c r="E125" s="20" t="s">
        <v>32</v>
      </c>
      <c r="F125" s="39" t="s">
        <v>91</v>
      </c>
      <c r="G125" s="39" t="s">
        <v>157</v>
      </c>
      <c r="H125" s="40">
        <v>80000</v>
      </c>
      <c r="I125" s="11">
        <f t="shared" si="5"/>
        <v>37.48357</v>
      </c>
      <c r="J125" s="54">
        <v>37483.57</v>
      </c>
      <c r="K125" s="25">
        <f t="shared" si="4"/>
        <v>37.48357</v>
      </c>
    </row>
    <row r="126" spans="5:11" s="10" customFormat="1" ht="24">
      <c r="E126" s="20" t="s">
        <v>217</v>
      </c>
      <c r="F126" s="39" t="s">
        <v>218</v>
      </c>
      <c r="G126" s="39" t="s">
        <v>222</v>
      </c>
      <c r="H126" s="40">
        <v>25600</v>
      </c>
      <c r="I126" s="11">
        <f t="shared" si="5"/>
        <v>25.6</v>
      </c>
      <c r="J126" s="54">
        <v>25600</v>
      </c>
      <c r="K126" s="25">
        <f t="shared" si="4"/>
        <v>25.6</v>
      </c>
    </row>
    <row r="127" spans="5:11" s="10" customFormat="1" ht="24">
      <c r="E127" s="29" t="s">
        <v>352</v>
      </c>
      <c r="F127" s="39" t="s">
        <v>353</v>
      </c>
      <c r="G127" s="39" t="s">
        <v>199</v>
      </c>
      <c r="H127" s="40" t="s">
        <v>134</v>
      </c>
      <c r="I127" s="11">
        <f t="shared" si="5"/>
        <v>0.656</v>
      </c>
      <c r="J127" s="54">
        <v>656</v>
      </c>
      <c r="K127" s="25">
        <f t="shared" si="4"/>
        <v>0.656</v>
      </c>
    </row>
    <row r="128" spans="5:11" s="10" customFormat="1" ht="12">
      <c r="E128" s="18" t="s">
        <v>243</v>
      </c>
      <c r="F128" s="39" t="s">
        <v>244</v>
      </c>
      <c r="G128" s="39" t="s">
        <v>199</v>
      </c>
      <c r="H128" s="40" t="s">
        <v>108</v>
      </c>
      <c r="I128" s="11">
        <f t="shared" si="5"/>
        <v>3.13</v>
      </c>
      <c r="J128" s="54">
        <v>3130</v>
      </c>
      <c r="K128" s="25">
        <f t="shared" si="4"/>
        <v>3.13</v>
      </c>
    </row>
    <row r="129" spans="5:11" s="10" customFormat="1" ht="24">
      <c r="E129" s="20" t="s">
        <v>33</v>
      </c>
      <c r="F129" s="39" t="s">
        <v>107</v>
      </c>
      <c r="G129" s="39" t="s">
        <v>199</v>
      </c>
      <c r="H129" s="40" t="s">
        <v>136</v>
      </c>
      <c r="I129" s="11">
        <f t="shared" si="5"/>
        <v>2.73</v>
      </c>
      <c r="J129" s="54">
        <v>2730</v>
      </c>
      <c r="K129" s="25">
        <f t="shared" si="4"/>
        <v>2.73</v>
      </c>
    </row>
    <row r="130" spans="5:11" s="10" customFormat="1" ht="12">
      <c r="E130" s="20" t="s">
        <v>34</v>
      </c>
      <c r="F130" s="39" t="s">
        <v>126</v>
      </c>
      <c r="G130" s="39" t="s">
        <v>199</v>
      </c>
      <c r="H130" s="40" t="s">
        <v>108</v>
      </c>
      <c r="I130" s="11">
        <f t="shared" si="5"/>
        <v>10.32</v>
      </c>
      <c r="J130" s="54">
        <v>10320</v>
      </c>
      <c r="K130" s="25">
        <f t="shared" si="4"/>
        <v>10.32</v>
      </c>
    </row>
    <row r="131" spans="5:11" s="10" customFormat="1" ht="24">
      <c r="E131" s="20" t="s">
        <v>35</v>
      </c>
      <c r="F131" s="39" t="s">
        <v>101</v>
      </c>
      <c r="G131" s="39" t="s">
        <v>199</v>
      </c>
      <c r="H131" s="40" t="s">
        <v>134</v>
      </c>
      <c r="I131" s="11">
        <f t="shared" si="5"/>
        <v>47.33697</v>
      </c>
      <c r="J131" s="54">
        <v>47336.97</v>
      </c>
      <c r="K131" s="25">
        <f t="shared" si="4"/>
        <v>47.33697</v>
      </c>
    </row>
    <row r="132" spans="5:11" s="10" customFormat="1" ht="12">
      <c r="E132" s="18" t="s">
        <v>245</v>
      </c>
      <c r="F132" s="39" t="s">
        <v>101</v>
      </c>
      <c r="G132" s="39" t="s">
        <v>199</v>
      </c>
      <c r="H132" s="40" t="s">
        <v>280</v>
      </c>
      <c r="I132" s="11">
        <f t="shared" si="5"/>
        <v>0.15</v>
      </c>
      <c r="J132" s="54">
        <v>150</v>
      </c>
      <c r="K132" s="25">
        <f t="shared" si="4"/>
        <v>0.15</v>
      </c>
    </row>
    <row r="133" spans="5:11" s="10" customFormat="1" ht="24">
      <c r="E133" s="20" t="s">
        <v>67</v>
      </c>
      <c r="F133" s="39" t="s">
        <v>102</v>
      </c>
      <c r="G133" s="39" t="s">
        <v>313</v>
      </c>
      <c r="H133" s="40" t="s">
        <v>137</v>
      </c>
      <c r="I133" s="11">
        <f t="shared" si="5"/>
        <v>16.1076</v>
      </c>
      <c r="J133" s="54">
        <v>16107.6</v>
      </c>
      <c r="K133" s="25">
        <f t="shared" si="4"/>
        <v>16.1076</v>
      </c>
    </row>
    <row r="134" spans="5:11" s="10" customFormat="1" ht="24">
      <c r="E134" s="20" t="s">
        <v>36</v>
      </c>
      <c r="F134" s="39" t="s">
        <v>128</v>
      </c>
      <c r="G134" s="39" t="s">
        <v>164</v>
      </c>
      <c r="H134" s="40" t="s">
        <v>134</v>
      </c>
      <c r="I134" s="11">
        <f t="shared" si="5"/>
        <v>10.10267</v>
      </c>
      <c r="J134" s="54">
        <v>10102.67</v>
      </c>
      <c r="K134" s="25">
        <f t="shared" si="4"/>
        <v>10.10267</v>
      </c>
    </row>
    <row r="135" spans="5:11" s="10" customFormat="1" ht="12">
      <c r="E135" s="18" t="s">
        <v>281</v>
      </c>
      <c r="F135" s="39" t="s">
        <v>126</v>
      </c>
      <c r="G135" s="39" t="s">
        <v>199</v>
      </c>
      <c r="H135" s="40" t="s">
        <v>108</v>
      </c>
      <c r="I135" s="11">
        <f t="shared" si="5"/>
        <v>4.09783</v>
      </c>
      <c r="J135" s="54">
        <v>4097.83</v>
      </c>
      <c r="K135" s="25">
        <f t="shared" si="4"/>
        <v>4.09783</v>
      </c>
    </row>
    <row r="136" spans="5:11" s="10" customFormat="1" ht="12">
      <c r="E136" s="18" t="s">
        <v>246</v>
      </c>
      <c r="F136" s="39" t="s">
        <v>90</v>
      </c>
      <c r="G136" s="39" t="s">
        <v>199</v>
      </c>
      <c r="H136" s="40" t="s">
        <v>108</v>
      </c>
      <c r="I136" s="11">
        <f t="shared" si="5"/>
        <v>2.624</v>
      </c>
      <c r="J136" s="54">
        <v>2624</v>
      </c>
      <c r="K136" s="25">
        <f t="shared" si="4"/>
        <v>2.624</v>
      </c>
    </row>
    <row r="137" spans="5:11" s="10" customFormat="1" ht="12">
      <c r="E137" s="20" t="s">
        <v>37</v>
      </c>
      <c r="F137" s="39" t="s">
        <v>94</v>
      </c>
      <c r="G137" s="39" t="s">
        <v>199</v>
      </c>
      <c r="H137" s="40" t="s">
        <v>108</v>
      </c>
      <c r="I137" s="11">
        <f t="shared" si="5"/>
        <v>6.08</v>
      </c>
      <c r="J137" s="54">
        <v>6080</v>
      </c>
      <c r="K137" s="25">
        <f t="shared" si="4"/>
        <v>6.08</v>
      </c>
    </row>
    <row r="138" spans="5:11" s="10" customFormat="1" ht="12">
      <c r="E138" s="18" t="s">
        <v>282</v>
      </c>
      <c r="F138" s="39" t="s">
        <v>90</v>
      </c>
      <c r="G138" s="39" t="s">
        <v>199</v>
      </c>
      <c r="H138" s="40" t="s">
        <v>108</v>
      </c>
      <c r="I138" s="11">
        <f t="shared" si="5"/>
        <v>5.3914</v>
      </c>
      <c r="J138" s="54">
        <v>5391.4</v>
      </c>
      <c r="K138" s="25">
        <f t="shared" si="4"/>
        <v>5.3914</v>
      </c>
    </row>
    <row r="139" spans="5:11" s="10" customFormat="1" ht="12">
      <c r="E139" s="18" t="s">
        <v>283</v>
      </c>
      <c r="F139" s="39" t="s">
        <v>89</v>
      </c>
      <c r="G139" s="39" t="s">
        <v>199</v>
      </c>
      <c r="H139" s="40" t="s">
        <v>108</v>
      </c>
      <c r="I139" s="11">
        <f t="shared" si="5"/>
        <v>7.029</v>
      </c>
      <c r="J139" s="54">
        <v>7029</v>
      </c>
      <c r="K139" s="25">
        <f t="shared" si="4"/>
        <v>7.029</v>
      </c>
    </row>
    <row r="140" spans="5:11" s="10" customFormat="1" ht="24">
      <c r="E140" s="20" t="s">
        <v>38</v>
      </c>
      <c r="F140" s="39" t="s">
        <v>129</v>
      </c>
      <c r="G140" s="39" t="s">
        <v>155</v>
      </c>
      <c r="H140" s="35" t="s">
        <v>134</v>
      </c>
      <c r="I140" s="11">
        <f aca="true" t="shared" si="6" ref="I140:I172">K140</f>
        <v>26.93222</v>
      </c>
      <c r="J140" s="54">
        <v>26932.22</v>
      </c>
      <c r="K140" s="25">
        <f t="shared" si="4"/>
        <v>26.93222</v>
      </c>
    </row>
    <row r="141" spans="5:11" s="10" customFormat="1" ht="12">
      <c r="E141" s="18" t="s">
        <v>247</v>
      </c>
      <c r="F141" s="39" t="s">
        <v>242</v>
      </c>
      <c r="G141" s="39" t="s">
        <v>199</v>
      </c>
      <c r="H141" s="40" t="s">
        <v>108</v>
      </c>
      <c r="I141" s="11">
        <f t="shared" si="6"/>
        <v>1.73648</v>
      </c>
      <c r="J141" s="54">
        <v>1736.48</v>
      </c>
      <c r="K141" s="25">
        <f aca="true" t="shared" si="7" ref="K141:K201">J141/1000</f>
        <v>1.73648</v>
      </c>
    </row>
    <row r="142" spans="5:11" s="10" customFormat="1" ht="12">
      <c r="E142" s="20" t="s">
        <v>39</v>
      </c>
      <c r="F142" s="39" t="s">
        <v>89</v>
      </c>
      <c r="G142" s="39" t="s">
        <v>199</v>
      </c>
      <c r="H142" s="40" t="s">
        <v>108</v>
      </c>
      <c r="I142" s="11">
        <f t="shared" si="6"/>
        <v>12.9555</v>
      </c>
      <c r="J142" s="54">
        <v>12955.5</v>
      </c>
      <c r="K142" s="25">
        <f t="shared" si="7"/>
        <v>12.9555</v>
      </c>
    </row>
    <row r="143" spans="5:11" s="10" customFormat="1" ht="24">
      <c r="E143" s="20" t="s">
        <v>68</v>
      </c>
      <c r="F143" s="39" t="s">
        <v>130</v>
      </c>
      <c r="G143" s="39" t="s">
        <v>151</v>
      </c>
      <c r="H143" s="40" t="s">
        <v>134</v>
      </c>
      <c r="I143" s="11">
        <f t="shared" si="6"/>
        <v>1.0040499999999999</v>
      </c>
      <c r="J143" s="54">
        <v>1004.05</v>
      </c>
      <c r="K143" s="25">
        <f t="shared" si="7"/>
        <v>1.0040499999999999</v>
      </c>
    </row>
    <row r="144" spans="5:11" s="10" customFormat="1" ht="24">
      <c r="E144" s="20" t="s">
        <v>184</v>
      </c>
      <c r="F144" s="39" t="s">
        <v>185</v>
      </c>
      <c r="G144" s="39" t="s">
        <v>309</v>
      </c>
      <c r="H144" s="40" t="s">
        <v>108</v>
      </c>
      <c r="I144" s="11">
        <f t="shared" si="6"/>
        <v>5.614</v>
      </c>
      <c r="J144" s="54">
        <v>5614</v>
      </c>
      <c r="K144" s="25">
        <f t="shared" si="7"/>
        <v>5.614</v>
      </c>
    </row>
    <row r="145" spans="5:11" s="10" customFormat="1" ht="24">
      <c r="E145" s="18" t="s">
        <v>284</v>
      </c>
      <c r="F145" s="39" t="s">
        <v>285</v>
      </c>
      <c r="G145" s="39" t="s">
        <v>310</v>
      </c>
      <c r="H145" s="40">
        <v>37480.5</v>
      </c>
      <c r="I145" s="11">
        <f t="shared" si="6"/>
        <v>37.4805</v>
      </c>
      <c r="J145" s="54">
        <v>37480.5</v>
      </c>
      <c r="K145" s="25">
        <f t="shared" si="7"/>
        <v>37.4805</v>
      </c>
    </row>
    <row r="146" spans="5:11" s="10" customFormat="1" ht="12">
      <c r="E146" s="20" t="s">
        <v>186</v>
      </c>
      <c r="F146" s="39" t="s">
        <v>178</v>
      </c>
      <c r="G146" s="39" t="s">
        <v>199</v>
      </c>
      <c r="H146" s="40" t="s">
        <v>108</v>
      </c>
      <c r="I146" s="11">
        <f t="shared" si="6"/>
        <v>8.27</v>
      </c>
      <c r="J146" s="54">
        <v>8270</v>
      </c>
      <c r="K146" s="25">
        <f t="shared" si="7"/>
        <v>8.27</v>
      </c>
    </row>
    <row r="147" spans="5:11" s="10" customFormat="1" ht="24">
      <c r="E147" s="20" t="s">
        <v>40</v>
      </c>
      <c r="F147" s="39" t="s">
        <v>90</v>
      </c>
      <c r="G147" s="39" t="s">
        <v>318</v>
      </c>
      <c r="H147" s="40" t="s">
        <v>108</v>
      </c>
      <c r="I147" s="11">
        <f t="shared" si="6"/>
        <v>342.12875</v>
      </c>
      <c r="J147" s="54">
        <v>342128.75</v>
      </c>
      <c r="K147" s="25">
        <f t="shared" si="7"/>
        <v>342.12875</v>
      </c>
    </row>
    <row r="148" spans="5:11" s="10" customFormat="1" ht="48">
      <c r="E148" s="20" t="s">
        <v>69</v>
      </c>
      <c r="F148" s="39" t="s">
        <v>103</v>
      </c>
      <c r="G148" s="39" t="s">
        <v>145</v>
      </c>
      <c r="H148" s="40" t="s">
        <v>354</v>
      </c>
      <c r="I148" s="11">
        <f t="shared" si="6"/>
        <v>3.8</v>
      </c>
      <c r="J148" s="54">
        <v>3800</v>
      </c>
      <c r="K148" s="25">
        <f t="shared" si="7"/>
        <v>3.8</v>
      </c>
    </row>
    <row r="149" spans="5:11" s="10" customFormat="1" ht="12">
      <c r="E149" s="18" t="s">
        <v>286</v>
      </c>
      <c r="F149" s="39" t="s">
        <v>89</v>
      </c>
      <c r="G149" s="39" t="s">
        <v>199</v>
      </c>
      <c r="H149" s="40" t="s">
        <v>108</v>
      </c>
      <c r="I149" s="11">
        <f t="shared" si="6"/>
        <v>1.3</v>
      </c>
      <c r="J149" s="54">
        <v>1300</v>
      </c>
      <c r="K149" s="25">
        <f t="shared" si="7"/>
        <v>1.3</v>
      </c>
    </row>
    <row r="150" spans="5:11" s="10" customFormat="1" ht="24">
      <c r="E150" s="20" t="s">
        <v>41</v>
      </c>
      <c r="F150" s="43" t="s">
        <v>97</v>
      </c>
      <c r="G150" s="39" t="s">
        <v>143</v>
      </c>
      <c r="H150" s="40" t="s">
        <v>108</v>
      </c>
      <c r="I150" s="11">
        <f t="shared" si="6"/>
        <v>22.35219</v>
      </c>
      <c r="J150" s="54">
        <v>22352.19</v>
      </c>
      <c r="K150" s="25">
        <f t="shared" si="7"/>
        <v>22.35219</v>
      </c>
    </row>
    <row r="151" spans="5:11" s="10" customFormat="1" ht="24">
      <c r="E151" s="20" t="s">
        <v>377</v>
      </c>
      <c r="F151" s="43" t="s">
        <v>378</v>
      </c>
      <c r="G151" s="39" t="s">
        <v>402</v>
      </c>
      <c r="H151" s="40" t="s">
        <v>387</v>
      </c>
      <c r="I151" s="11">
        <f t="shared" si="6"/>
        <v>7.10148</v>
      </c>
      <c r="J151" s="54">
        <v>7101.48</v>
      </c>
      <c r="K151" s="25">
        <f t="shared" si="7"/>
        <v>7.10148</v>
      </c>
    </row>
    <row r="152" spans="5:11" s="10" customFormat="1" ht="12">
      <c r="E152" s="20" t="s">
        <v>42</v>
      </c>
      <c r="F152" s="39" t="s">
        <v>131</v>
      </c>
      <c r="G152" s="39" t="s">
        <v>148</v>
      </c>
      <c r="H152" s="40" t="s">
        <v>355</v>
      </c>
      <c r="I152" s="11">
        <f t="shared" si="6"/>
        <v>7.92</v>
      </c>
      <c r="J152" s="54">
        <v>7920</v>
      </c>
      <c r="K152" s="25">
        <f t="shared" si="7"/>
        <v>7.92</v>
      </c>
    </row>
    <row r="153" spans="5:11" s="10" customFormat="1" ht="24">
      <c r="E153" s="18" t="s">
        <v>248</v>
      </c>
      <c r="F153" s="39" t="s">
        <v>249</v>
      </c>
      <c r="G153" s="39" t="s">
        <v>295</v>
      </c>
      <c r="H153" s="40">
        <v>2619</v>
      </c>
      <c r="I153" s="11">
        <f t="shared" si="6"/>
        <v>1.261</v>
      </c>
      <c r="J153" s="54">
        <v>1261</v>
      </c>
      <c r="K153" s="25">
        <f t="shared" si="7"/>
        <v>1.261</v>
      </c>
    </row>
    <row r="154" spans="5:11" s="10" customFormat="1" ht="24">
      <c r="E154" s="20" t="s">
        <v>187</v>
      </c>
      <c r="F154" s="39" t="s">
        <v>170</v>
      </c>
      <c r="G154" s="39" t="s">
        <v>199</v>
      </c>
      <c r="H154" s="40" t="s">
        <v>108</v>
      </c>
      <c r="I154" s="11">
        <f t="shared" si="6"/>
        <v>0.54</v>
      </c>
      <c r="J154" s="54">
        <v>540</v>
      </c>
      <c r="K154" s="25">
        <f t="shared" si="7"/>
        <v>0.54</v>
      </c>
    </row>
    <row r="155" spans="5:11" s="10" customFormat="1" ht="12">
      <c r="E155" s="20" t="s">
        <v>43</v>
      </c>
      <c r="F155" s="43" t="s">
        <v>90</v>
      </c>
      <c r="G155" s="39" t="s">
        <v>199</v>
      </c>
      <c r="H155" s="40" t="s">
        <v>108</v>
      </c>
      <c r="I155" s="11">
        <f t="shared" si="6"/>
        <v>50.89</v>
      </c>
      <c r="J155" s="54">
        <v>50890</v>
      </c>
      <c r="K155" s="25">
        <f t="shared" si="7"/>
        <v>50.89</v>
      </c>
    </row>
    <row r="156" spans="5:11" s="10" customFormat="1" ht="12">
      <c r="E156" s="20" t="s">
        <v>219</v>
      </c>
      <c r="F156" s="39" t="s">
        <v>89</v>
      </c>
      <c r="G156" s="39" t="s">
        <v>199</v>
      </c>
      <c r="H156" s="40" t="s">
        <v>108</v>
      </c>
      <c r="I156" s="11">
        <f t="shared" si="6"/>
        <v>1.105</v>
      </c>
      <c r="J156" s="54">
        <v>1105</v>
      </c>
      <c r="K156" s="25">
        <f t="shared" si="7"/>
        <v>1.105</v>
      </c>
    </row>
    <row r="157" spans="5:11" s="10" customFormat="1" ht="12">
      <c r="E157" s="18" t="s">
        <v>287</v>
      </c>
      <c r="F157" s="39" t="s">
        <v>288</v>
      </c>
      <c r="G157" s="39"/>
      <c r="H157" s="40" t="s">
        <v>390</v>
      </c>
      <c r="I157" s="11">
        <f t="shared" si="6"/>
        <v>9.55</v>
      </c>
      <c r="J157" s="54">
        <v>9550</v>
      </c>
      <c r="K157" s="25">
        <f t="shared" si="7"/>
        <v>9.55</v>
      </c>
    </row>
    <row r="158" spans="5:11" s="10" customFormat="1" ht="12">
      <c r="E158" s="20" t="s">
        <v>70</v>
      </c>
      <c r="F158" s="39" t="s">
        <v>104</v>
      </c>
      <c r="G158" s="39" t="s">
        <v>163</v>
      </c>
      <c r="H158" s="40" t="s">
        <v>109</v>
      </c>
      <c r="I158" s="11">
        <f t="shared" si="6"/>
        <v>4166.11358</v>
      </c>
      <c r="J158" s="54">
        <v>4166113.58</v>
      </c>
      <c r="K158" s="25">
        <f t="shared" si="7"/>
        <v>4166.11358</v>
      </c>
    </row>
    <row r="159" spans="5:11" s="10" customFormat="1" ht="12">
      <c r="E159" s="18" t="s">
        <v>250</v>
      </c>
      <c r="F159" s="39" t="s">
        <v>89</v>
      </c>
      <c r="G159" s="39" t="s">
        <v>199</v>
      </c>
      <c r="H159" s="40" t="s">
        <v>108</v>
      </c>
      <c r="I159" s="11">
        <f t="shared" si="6"/>
        <v>9.148</v>
      </c>
      <c r="J159" s="54">
        <v>9148</v>
      </c>
      <c r="K159" s="25">
        <f t="shared" si="7"/>
        <v>9.148</v>
      </c>
    </row>
    <row r="160" spans="5:11" s="10" customFormat="1" ht="24">
      <c r="E160" s="20" t="s">
        <v>110</v>
      </c>
      <c r="F160" s="39" t="s">
        <v>132</v>
      </c>
      <c r="G160" s="39" t="s">
        <v>152</v>
      </c>
      <c r="H160" s="40" t="s">
        <v>296</v>
      </c>
      <c r="I160" s="11">
        <f t="shared" si="6"/>
        <v>7.36</v>
      </c>
      <c r="J160" s="54">
        <v>7360</v>
      </c>
      <c r="K160" s="25">
        <f t="shared" si="7"/>
        <v>7.36</v>
      </c>
    </row>
    <row r="161" spans="5:11" s="10" customFormat="1" ht="12">
      <c r="E161" s="20" t="s">
        <v>188</v>
      </c>
      <c r="F161" s="39" t="s">
        <v>89</v>
      </c>
      <c r="G161" s="39" t="s">
        <v>156</v>
      </c>
      <c r="H161" s="40" t="s">
        <v>108</v>
      </c>
      <c r="I161" s="11">
        <f t="shared" si="6"/>
        <v>0.258</v>
      </c>
      <c r="J161" s="54">
        <v>258</v>
      </c>
      <c r="K161" s="25">
        <f t="shared" si="7"/>
        <v>0.258</v>
      </c>
    </row>
    <row r="162" spans="5:11" s="10" customFormat="1" ht="24">
      <c r="E162" s="20" t="s">
        <v>44</v>
      </c>
      <c r="F162" s="39" t="s">
        <v>93</v>
      </c>
      <c r="G162" s="39" t="s">
        <v>156</v>
      </c>
      <c r="H162" s="40" t="s">
        <v>108</v>
      </c>
      <c r="I162" s="11">
        <f t="shared" si="6"/>
        <v>6.15</v>
      </c>
      <c r="J162" s="54">
        <v>6150</v>
      </c>
      <c r="K162" s="25">
        <f t="shared" si="7"/>
        <v>6.15</v>
      </c>
    </row>
    <row r="163" spans="5:11" s="10" customFormat="1" ht="24">
      <c r="E163" s="20" t="s">
        <v>45</v>
      </c>
      <c r="F163" s="39" t="s">
        <v>90</v>
      </c>
      <c r="G163" s="39" t="s">
        <v>158</v>
      </c>
      <c r="H163" s="40" t="s">
        <v>108</v>
      </c>
      <c r="I163" s="11">
        <f t="shared" si="6"/>
        <v>1717.158</v>
      </c>
      <c r="J163" s="54">
        <v>1717158</v>
      </c>
      <c r="K163" s="25">
        <f t="shared" si="7"/>
        <v>1717.158</v>
      </c>
    </row>
    <row r="164" spans="5:11" s="10" customFormat="1" ht="24">
      <c r="E164" s="20" t="s">
        <v>71</v>
      </c>
      <c r="F164" s="39" t="s">
        <v>133</v>
      </c>
      <c r="G164" s="39" t="s">
        <v>197</v>
      </c>
      <c r="H164" s="40" t="s">
        <v>138</v>
      </c>
      <c r="I164" s="11">
        <f t="shared" si="6"/>
        <v>112.79146</v>
      </c>
      <c r="J164" s="54">
        <v>112791.46</v>
      </c>
      <c r="K164" s="25">
        <f t="shared" si="7"/>
        <v>112.79146</v>
      </c>
    </row>
    <row r="165" spans="5:11" s="10" customFormat="1" ht="12">
      <c r="E165" s="29" t="s">
        <v>356</v>
      </c>
      <c r="F165" s="39" t="s">
        <v>357</v>
      </c>
      <c r="G165" s="39" t="s">
        <v>199</v>
      </c>
      <c r="H165" s="40" t="s">
        <v>108</v>
      </c>
      <c r="I165" s="11">
        <f t="shared" si="6"/>
        <v>1.45</v>
      </c>
      <c r="J165" s="54">
        <v>1450</v>
      </c>
      <c r="K165" s="25">
        <f t="shared" si="7"/>
        <v>1.45</v>
      </c>
    </row>
    <row r="166" spans="5:11" s="10" customFormat="1" ht="24">
      <c r="E166" s="20" t="s">
        <v>189</v>
      </c>
      <c r="F166" s="39" t="s">
        <v>126</v>
      </c>
      <c r="G166" s="39" t="s">
        <v>199</v>
      </c>
      <c r="H166" s="40" t="s">
        <v>134</v>
      </c>
      <c r="I166" s="11">
        <f t="shared" si="6"/>
        <v>0.25</v>
      </c>
      <c r="J166" s="54">
        <v>250</v>
      </c>
      <c r="K166" s="25">
        <f t="shared" si="7"/>
        <v>0.25</v>
      </c>
    </row>
    <row r="167" spans="5:11" s="10" customFormat="1" ht="12">
      <c r="E167" s="18" t="s">
        <v>251</v>
      </c>
      <c r="F167" s="39" t="s">
        <v>89</v>
      </c>
      <c r="G167" s="39" t="s">
        <v>294</v>
      </c>
      <c r="H167" s="40">
        <v>78000</v>
      </c>
      <c r="I167" s="11">
        <f t="shared" si="6"/>
        <v>78</v>
      </c>
      <c r="J167" s="54">
        <v>78000</v>
      </c>
      <c r="K167" s="25">
        <f t="shared" si="7"/>
        <v>78</v>
      </c>
    </row>
    <row r="168" spans="5:11" s="10" customFormat="1" ht="12">
      <c r="E168" s="18" t="s">
        <v>251</v>
      </c>
      <c r="F168" s="39" t="s">
        <v>299</v>
      </c>
      <c r="G168" s="39" t="s">
        <v>341</v>
      </c>
      <c r="H168" s="40">
        <v>117000</v>
      </c>
      <c r="I168" s="11">
        <f t="shared" si="6"/>
        <v>70.42</v>
      </c>
      <c r="J168" s="54">
        <v>70420</v>
      </c>
      <c r="K168" s="25">
        <f t="shared" si="7"/>
        <v>70.42</v>
      </c>
    </row>
    <row r="169" spans="5:11" s="10" customFormat="1" ht="24">
      <c r="E169" s="18" t="s">
        <v>396</v>
      </c>
      <c r="F169" s="39" t="s">
        <v>397</v>
      </c>
      <c r="G169" s="39" t="s">
        <v>199</v>
      </c>
      <c r="H169" s="40"/>
      <c r="I169" s="11">
        <f t="shared" si="6"/>
        <v>29.85</v>
      </c>
      <c r="J169" s="54">
        <v>29850</v>
      </c>
      <c r="K169" s="25">
        <f t="shared" si="7"/>
        <v>29.85</v>
      </c>
    </row>
    <row r="170" spans="5:11" s="10" customFormat="1" ht="12">
      <c r="E170" s="20" t="s">
        <v>46</v>
      </c>
      <c r="F170" s="39" t="s">
        <v>89</v>
      </c>
      <c r="G170" s="39" t="s">
        <v>199</v>
      </c>
      <c r="H170" s="40" t="s">
        <v>108</v>
      </c>
      <c r="I170" s="11">
        <f t="shared" si="6"/>
        <v>3.97572</v>
      </c>
      <c r="J170" s="54">
        <v>3975.72</v>
      </c>
      <c r="K170" s="25">
        <f t="shared" si="7"/>
        <v>3.97572</v>
      </c>
    </row>
    <row r="171" spans="5:11" s="10" customFormat="1" ht="12">
      <c r="E171" s="20" t="s">
        <v>47</v>
      </c>
      <c r="F171" s="39" t="s">
        <v>127</v>
      </c>
      <c r="G171" s="39" t="s">
        <v>199</v>
      </c>
      <c r="H171" s="40" t="s">
        <v>108</v>
      </c>
      <c r="I171" s="11">
        <f t="shared" si="6"/>
        <v>12</v>
      </c>
      <c r="J171" s="54">
        <v>12000</v>
      </c>
      <c r="K171" s="25">
        <f t="shared" si="7"/>
        <v>12</v>
      </c>
    </row>
    <row r="172" spans="5:11" s="10" customFormat="1" ht="22.5">
      <c r="E172" s="20" t="s">
        <v>48</v>
      </c>
      <c r="F172" s="39" t="s">
        <v>126</v>
      </c>
      <c r="G172" s="39" t="s">
        <v>199</v>
      </c>
      <c r="H172" s="35" t="s">
        <v>134</v>
      </c>
      <c r="I172" s="11">
        <f t="shared" si="6"/>
        <v>3.68716</v>
      </c>
      <c r="J172" s="54">
        <v>3687.16</v>
      </c>
      <c r="K172" s="25">
        <f t="shared" si="7"/>
        <v>3.68716</v>
      </c>
    </row>
    <row r="173" spans="5:11" s="10" customFormat="1" ht="24">
      <c r="E173" s="20" t="s">
        <v>111</v>
      </c>
      <c r="F173" s="39" t="s">
        <v>112</v>
      </c>
      <c r="G173" s="39" t="s">
        <v>149</v>
      </c>
      <c r="H173" s="40">
        <v>154344</v>
      </c>
      <c r="I173" s="11">
        <f aca="true" t="shared" si="8" ref="I173:I201">K173</f>
        <v>56.769</v>
      </c>
      <c r="J173" s="54">
        <v>56769</v>
      </c>
      <c r="K173" s="25">
        <f t="shared" si="7"/>
        <v>56.769</v>
      </c>
    </row>
    <row r="174" spans="5:11" s="10" customFormat="1" ht="12">
      <c r="E174" s="20" t="s">
        <v>190</v>
      </c>
      <c r="F174" s="39" t="s">
        <v>89</v>
      </c>
      <c r="G174" s="39" t="s">
        <v>195</v>
      </c>
      <c r="H174" s="40" t="s">
        <v>108</v>
      </c>
      <c r="I174" s="11">
        <f t="shared" si="8"/>
        <v>19.385720000000003</v>
      </c>
      <c r="J174" s="54">
        <v>19385.72</v>
      </c>
      <c r="K174" s="25">
        <f t="shared" si="7"/>
        <v>19.385720000000003</v>
      </c>
    </row>
    <row r="175" spans="5:11" s="10" customFormat="1" ht="12">
      <c r="E175" s="20" t="s">
        <v>191</v>
      </c>
      <c r="F175" s="39" t="s">
        <v>90</v>
      </c>
      <c r="G175" s="39" t="s">
        <v>196</v>
      </c>
      <c r="H175" s="40">
        <v>2880</v>
      </c>
      <c r="I175" s="11">
        <f t="shared" si="8"/>
        <v>2.88</v>
      </c>
      <c r="J175" s="54">
        <v>2880</v>
      </c>
      <c r="K175" s="25">
        <f t="shared" si="7"/>
        <v>2.88</v>
      </c>
    </row>
    <row r="176" spans="5:11" s="10" customFormat="1" ht="12">
      <c r="E176" s="20" t="s">
        <v>49</v>
      </c>
      <c r="F176" s="39" t="s">
        <v>89</v>
      </c>
      <c r="G176" s="39" t="s">
        <v>199</v>
      </c>
      <c r="H176" s="40" t="s">
        <v>108</v>
      </c>
      <c r="I176" s="11">
        <f t="shared" si="8"/>
        <v>29.06</v>
      </c>
      <c r="J176" s="54">
        <v>29060</v>
      </c>
      <c r="K176" s="25">
        <f t="shared" si="7"/>
        <v>29.06</v>
      </c>
    </row>
    <row r="177" spans="5:11" s="10" customFormat="1" ht="12">
      <c r="E177" s="20" t="s">
        <v>50</v>
      </c>
      <c r="F177" s="43" t="s">
        <v>91</v>
      </c>
      <c r="G177" s="39" t="s">
        <v>199</v>
      </c>
      <c r="H177" s="40" t="s">
        <v>108</v>
      </c>
      <c r="I177" s="11">
        <f t="shared" si="8"/>
        <v>8.12145</v>
      </c>
      <c r="J177" s="54">
        <v>8121.45</v>
      </c>
      <c r="K177" s="25">
        <f t="shared" si="7"/>
        <v>8.12145</v>
      </c>
    </row>
    <row r="178" spans="5:11" s="10" customFormat="1" ht="24">
      <c r="E178" s="20" t="s">
        <v>51</v>
      </c>
      <c r="F178" s="43" t="s">
        <v>105</v>
      </c>
      <c r="G178" s="39" t="s">
        <v>150</v>
      </c>
      <c r="H178" s="40" t="s">
        <v>135</v>
      </c>
      <c r="I178" s="11">
        <f t="shared" si="8"/>
        <v>716.55408</v>
      </c>
      <c r="J178" s="54">
        <v>716554.08</v>
      </c>
      <c r="K178" s="25">
        <f t="shared" si="7"/>
        <v>716.55408</v>
      </c>
    </row>
    <row r="179" spans="5:11" s="10" customFormat="1" ht="12">
      <c r="E179" s="20" t="s">
        <v>52</v>
      </c>
      <c r="F179" s="39" t="s">
        <v>90</v>
      </c>
      <c r="G179" s="39" t="s">
        <v>199</v>
      </c>
      <c r="H179" s="40" t="s">
        <v>108</v>
      </c>
      <c r="I179" s="11">
        <f t="shared" si="8"/>
        <v>77.654</v>
      </c>
      <c r="J179" s="54">
        <v>77654</v>
      </c>
      <c r="K179" s="25">
        <f t="shared" si="7"/>
        <v>77.654</v>
      </c>
    </row>
    <row r="180" spans="5:11" s="10" customFormat="1" ht="12">
      <c r="E180" s="20" t="s">
        <v>192</v>
      </c>
      <c r="F180" s="39" t="s">
        <v>89</v>
      </c>
      <c r="G180" s="39" t="s">
        <v>199</v>
      </c>
      <c r="H180" s="40" t="s">
        <v>108</v>
      </c>
      <c r="I180" s="11">
        <f t="shared" si="8"/>
        <v>0.588</v>
      </c>
      <c r="J180" s="54">
        <v>588</v>
      </c>
      <c r="K180" s="25">
        <f t="shared" si="7"/>
        <v>0.588</v>
      </c>
    </row>
    <row r="181" spans="5:11" s="10" customFormat="1" ht="48">
      <c r="E181" s="20" t="s">
        <v>53</v>
      </c>
      <c r="F181" s="39" t="s">
        <v>99</v>
      </c>
      <c r="G181" s="39" t="s">
        <v>316</v>
      </c>
      <c r="H181" s="40" t="s">
        <v>108</v>
      </c>
      <c r="I181" s="11">
        <f t="shared" si="8"/>
        <v>107.7723</v>
      </c>
      <c r="J181" s="54">
        <v>107772.3</v>
      </c>
      <c r="K181" s="25">
        <f t="shared" si="7"/>
        <v>107.7723</v>
      </c>
    </row>
    <row r="182" spans="5:11" s="10" customFormat="1" ht="24">
      <c r="E182" s="20" t="s">
        <v>54</v>
      </c>
      <c r="F182" s="39" t="s">
        <v>98</v>
      </c>
      <c r="G182" s="39" t="s">
        <v>161</v>
      </c>
      <c r="H182" s="40">
        <v>386428</v>
      </c>
      <c r="I182" s="11">
        <f t="shared" si="8"/>
        <v>179.28835999999998</v>
      </c>
      <c r="J182" s="54">
        <v>179288.36</v>
      </c>
      <c r="K182" s="25">
        <f t="shared" si="7"/>
        <v>179.28835999999998</v>
      </c>
    </row>
    <row r="183" spans="5:11" s="10" customFormat="1" ht="12">
      <c r="E183" s="20" t="s">
        <v>374</v>
      </c>
      <c r="F183" s="39" t="s">
        <v>375</v>
      </c>
      <c r="G183" s="39" t="s">
        <v>199</v>
      </c>
      <c r="H183" s="40" t="s">
        <v>108</v>
      </c>
      <c r="I183" s="11">
        <f t="shared" si="8"/>
        <v>1.22</v>
      </c>
      <c r="J183" s="54">
        <v>1220</v>
      </c>
      <c r="K183" s="25">
        <f t="shared" si="7"/>
        <v>1.22</v>
      </c>
    </row>
    <row r="184" spans="5:11" s="10" customFormat="1" ht="24">
      <c r="E184" s="20" t="s">
        <v>55</v>
      </c>
      <c r="F184" s="43" t="s">
        <v>90</v>
      </c>
      <c r="G184" s="39" t="s">
        <v>398</v>
      </c>
      <c r="H184" s="40" t="s">
        <v>108</v>
      </c>
      <c r="I184" s="11">
        <f t="shared" si="8"/>
        <v>79.071</v>
      </c>
      <c r="J184" s="54">
        <v>79071</v>
      </c>
      <c r="K184" s="25">
        <f t="shared" si="7"/>
        <v>79.071</v>
      </c>
    </row>
    <row r="185" spans="5:11" s="10" customFormat="1" ht="24">
      <c r="E185" s="20" t="s">
        <v>56</v>
      </c>
      <c r="F185" s="39" t="s">
        <v>90</v>
      </c>
      <c r="G185" s="39" t="s">
        <v>142</v>
      </c>
      <c r="H185" s="40" t="s">
        <v>108</v>
      </c>
      <c r="I185" s="11">
        <f t="shared" si="8"/>
        <v>10.34</v>
      </c>
      <c r="J185" s="54">
        <v>10340</v>
      </c>
      <c r="K185" s="25">
        <f t="shared" si="7"/>
        <v>10.34</v>
      </c>
    </row>
    <row r="186" spans="5:11" s="10" customFormat="1" ht="12">
      <c r="E186" s="49" t="s">
        <v>403</v>
      </c>
      <c r="F186" s="39" t="s">
        <v>404</v>
      </c>
      <c r="G186" s="39" t="s">
        <v>405</v>
      </c>
      <c r="H186" s="40" t="s">
        <v>108</v>
      </c>
      <c r="I186" s="11">
        <f t="shared" si="8"/>
        <v>7.28961</v>
      </c>
      <c r="J186" s="54">
        <v>7289.61</v>
      </c>
      <c r="K186" s="25">
        <f t="shared" si="7"/>
        <v>7.28961</v>
      </c>
    </row>
    <row r="187" spans="5:11" s="10" customFormat="1" ht="12">
      <c r="E187" s="20" t="s">
        <v>57</v>
      </c>
      <c r="F187" s="43" t="s">
        <v>91</v>
      </c>
      <c r="G187" s="39" t="s">
        <v>308</v>
      </c>
      <c r="H187" s="40">
        <v>96000</v>
      </c>
      <c r="I187" s="11">
        <f t="shared" si="8"/>
        <v>122.80787</v>
      </c>
      <c r="J187" s="54">
        <v>122807.87</v>
      </c>
      <c r="K187" s="25">
        <f t="shared" si="7"/>
        <v>122.80787</v>
      </c>
    </row>
    <row r="188" spans="5:11" s="10" customFormat="1" ht="12">
      <c r="E188" s="18" t="s">
        <v>252</v>
      </c>
      <c r="F188" s="43" t="s">
        <v>253</v>
      </c>
      <c r="G188" s="39" t="s">
        <v>259</v>
      </c>
      <c r="H188" s="40">
        <v>11218.8</v>
      </c>
      <c r="I188" s="11">
        <f t="shared" si="8"/>
        <v>11.2188</v>
      </c>
      <c r="J188" s="54">
        <v>11218.8</v>
      </c>
      <c r="K188" s="25">
        <f t="shared" si="7"/>
        <v>11.2188</v>
      </c>
    </row>
    <row r="189" spans="1:11" ht="12">
      <c r="A189" s="67"/>
      <c r="B189" s="67"/>
      <c r="C189" s="67"/>
      <c r="E189" s="18" t="s">
        <v>254</v>
      </c>
      <c r="F189" s="39" t="s">
        <v>126</v>
      </c>
      <c r="G189" s="39" t="s">
        <v>199</v>
      </c>
      <c r="H189" s="40" t="s">
        <v>108</v>
      </c>
      <c r="I189" s="11">
        <f t="shared" si="8"/>
        <v>1.4</v>
      </c>
      <c r="J189" s="54">
        <v>1400</v>
      </c>
      <c r="K189" s="25">
        <f t="shared" si="7"/>
        <v>1.4</v>
      </c>
    </row>
    <row r="190" spans="5:11" s="10" customFormat="1" ht="24">
      <c r="E190" s="20" t="s">
        <v>58</v>
      </c>
      <c r="F190" s="39" t="s">
        <v>90</v>
      </c>
      <c r="G190" s="39" t="s">
        <v>162</v>
      </c>
      <c r="H190" s="40" t="s">
        <v>108</v>
      </c>
      <c r="I190" s="11">
        <f t="shared" si="8"/>
        <v>45.272690000000004</v>
      </c>
      <c r="J190" s="54">
        <v>45272.69</v>
      </c>
      <c r="K190" s="25">
        <f t="shared" si="7"/>
        <v>45.272690000000004</v>
      </c>
    </row>
    <row r="191" spans="5:11" s="10" customFormat="1" ht="24">
      <c r="E191" s="20" t="s">
        <v>59</v>
      </c>
      <c r="F191" s="39" t="s">
        <v>91</v>
      </c>
      <c r="G191" s="39" t="s">
        <v>336</v>
      </c>
      <c r="H191" s="40" t="s">
        <v>108</v>
      </c>
      <c r="I191" s="11">
        <f t="shared" si="8"/>
        <v>77.563</v>
      </c>
      <c r="J191" s="54">
        <v>77563</v>
      </c>
      <c r="K191" s="25">
        <f t="shared" si="7"/>
        <v>77.563</v>
      </c>
    </row>
    <row r="192" spans="5:11" s="10" customFormat="1" ht="24">
      <c r="E192" s="20" t="s">
        <v>60</v>
      </c>
      <c r="F192" s="39" t="s">
        <v>91</v>
      </c>
      <c r="G192" s="39" t="s">
        <v>256</v>
      </c>
      <c r="H192" s="40" t="s">
        <v>108</v>
      </c>
      <c r="I192" s="11">
        <f t="shared" si="8"/>
        <v>14.49</v>
      </c>
      <c r="J192" s="55">
        <v>14490</v>
      </c>
      <c r="K192" s="25">
        <f t="shared" si="7"/>
        <v>14.49</v>
      </c>
    </row>
    <row r="193" spans="5:11" s="10" customFormat="1" ht="12">
      <c r="E193" s="20" t="s">
        <v>376</v>
      </c>
      <c r="F193" s="39"/>
      <c r="G193" s="39" t="s">
        <v>199</v>
      </c>
      <c r="H193" s="40" t="s">
        <v>108</v>
      </c>
      <c r="I193" s="11">
        <f t="shared" si="8"/>
        <v>0.11448</v>
      </c>
      <c r="J193" s="55">
        <v>114.48</v>
      </c>
      <c r="K193" s="25">
        <f t="shared" si="7"/>
        <v>0.11448</v>
      </c>
    </row>
    <row r="194" spans="5:11" s="10" customFormat="1" ht="22.5">
      <c r="E194" s="20" t="s">
        <v>61</v>
      </c>
      <c r="F194" s="39" t="s">
        <v>125</v>
      </c>
      <c r="G194" s="39" t="s">
        <v>199</v>
      </c>
      <c r="H194" s="35" t="s">
        <v>135</v>
      </c>
      <c r="I194" s="11">
        <f t="shared" si="8"/>
        <v>0.61595</v>
      </c>
      <c r="J194" s="55">
        <v>615.95</v>
      </c>
      <c r="K194" s="25">
        <f t="shared" si="7"/>
        <v>0.61595</v>
      </c>
    </row>
    <row r="195" spans="5:11" s="10" customFormat="1" ht="24">
      <c r="E195" s="34" t="s">
        <v>382</v>
      </c>
      <c r="F195" s="39" t="s">
        <v>384</v>
      </c>
      <c r="G195" s="39"/>
      <c r="H195" s="40" t="s">
        <v>134</v>
      </c>
      <c r="I195" s="11">
        <f t="shared" si="8"/>
        <v>0.35</v>
      </c>
      <c r="J195" s="55">
        <v>350</v>
      </c>
      <c r="K195" s="25">
        <f t="shared" si="7"/>
        <v>0.35</v>
      </c>
    </row>
    <row r="196" spans="5:11" s="10" customFormat="1" ht="12">
      <c r="E196" s="20" t="s">
        <v>72</v>
      </c>
      <c r="F196" s="39" t="s">
        <v>106</v>
      </c>
      <c r="G196" s="39" t="s">
        <v>159</v>
      </c>
      <c r="H196" s="40" t="s">
        <v>109</v>
      </c>
      <c r="I196" s="11">
        <f t="shared" si="8"/>
        <v>7922.69062</v>
      </c>
      <c r="J196" s="54">
        <v>7922690.62</v>
      </c>
      <c r="K196" s="25">
        <f t="shared" si="7"/>
        <v>7922.69062</v>
      </c>
    </row>
    <row r="197" spans="5:11" s="10" customFormat="1" ht="24">
      <c r="E197" s="20" t="s">
        <v>62</v>
      </c>
      <c r="F197" s="39" t="s">
        <v>91</v>
      </c>
      <c r="G197" s="39" t="s">
        <v>160</v>
      </c>
      <c r="H197" s="40" t="s">
        <v>108</v>
      </c>
      <c r="I197" s="11">
        <f t="shared" si="8"/>
        <v>6.1283199999999995</v>
      </c>
      <c r="J197" s="54">
        <v>6128.32</v>
      </c>
      <c r="K197" s="25">
        <f t="shared" si="7"/>
        <v>6.1283199999999995</v>
      </c>
    </row>
    <row r="198" spans="5:11" s="10" customFormat="1" ht="24">
      <c r="E198" s="20" t="s">
        <v>63</v>
      </c>
      <c r="F198" s="39" t="s">
        <v>91</v>
      </c>
      <c r="G198" s="39" t="s">
        <v>146</v>
      </c>
      <c r="H198" s="40" t="s">
        <v>108</v>
      </c>
      <c r="I198" s="11">
        <f t="shared" si="8"/>
        <v>25.2495</v>
      </c>
      <c r="J198" s="54">
        <v>25249.5</v>
      </c>
      <c r="K198" s="25">
        <f t="shared" si="7"/>
        <v>25.2495</v>
      </c>
    </row>
    <row r="199" spans="5:11" s="10" customFormat="1" ht="12">
      <c r="E199" s="20" t="s">
        <v>64</v>
      </c>
      <c r="F199" s="39" t="s">
        <v>95</v>
      </c>
      <c r="G199" s="39" t="s">
        <v>314</v>
      </c>
      <c r="H199" s="40">
        <v>21350</v>
      </c>
      <c r="I199" s="11">
        <f t="shared" si="8"/>
        <v>89.37509</v>
      </c>
      <c r="J199" s="54">
        <v>89375.09</v>
      </c>
      <c r="K199" s="25">
        <f t="shared" si="7"/>
        <v>89.37509</v>
      </c>
    </row>
    <row r="200" spans="1:11" ht="12">
      <c r="A200" s="67"/>
      <c r="B200" s="67"/>
      <c r="C200" s="67"/>
      <c r="D200" s="68"/>
      <c r="E200" s="50" t="s">
        <v>406</v>
      </c>
      <c r="F200" s="39" t="s">
        <v>327</v>
      </c>
      <c r="G200" s="39"/>
      <c r="H200" s="40" t="s">
        <v>108</v>
      </c>
      <c r="I200" s="11">
        <f>K200</f>
        <v>33.4645</v>
      </c>
      <c r="J200" s="54">
        <v>33464.5</v>
      </c>
      <c r="K200" s="25">
        <f t="shared" si="7"/>
        <v>33.4645</v>
      </c>
    </row>
    <row r="201" spans="1:11" ht="24">
      <c r="A201" s="67"/>
      <c r="B201" s="67"/>
      <c r="C201" s="67"/>
      <c r="D201" s="68"/>
      <c r="E201" s="18" t="s">
        <v>289</v>
      </c>
      <c r="F201" s="39" t="s">
        <v>290</v>
      </c>
      <c r="G201" s="39" t="s">
        <v>144</v>
      </c>
      <c r="H201" s="40" t="s">
        <v>108</v>
      </c>
      <c r="I201" s="11">
        <f t="shared" si="8"/>
        <v>0.6</v>
      </c>
      <c r="J201" s="54">
        <v>600</v>
      </c>
      <c r="K201" s="25">
        <f t="shared" si="7"/>
        <v>0.6</v>
      </c>
    </row>
    <row r="202" spans="5:11" ht="12">
      <c r="E202" s="65" t="s">
        <v>120</v>
      </c>
      <c r="F202" s="66"/>
      <c r="G202" s="43"/>
      <c r="H202" s="40"/>
      <c r="I202" s="11">
        <f>SUM(I11:I201)</f>
        <v>49350.026720000016</v>
      </c>
      <c r="J202" s="33">
        <f>SUM(J11:J201)</f>
        <v>49350026.71999998</v>
      </c>
      <c r="K202" s="9"/>
    </row>
    <row r="203" ht="12">
      <c r="J203" s="53">
        <v>49350026.72</v>
      </c>
    </row>
    <row r="204" ht="12">
      <c r="J204" s="6">
        <f>J202-J203</f>
        <v>0</v>
      </c>
    </row>
    <row r="205" spans="2:5" ht="12">
      <c r="B205" s="28"/>
      <c r="C205" s="28"/>
      <c r="D205" s="28"/>
      <c r="E205" s="50"/>
    </row>
  </sheetData>
  <sheetProtection/>
  <mergeCells count="19">
    <mergeCell ref="E202:F202"/>
    <mergeCell ref="A51:D51"/>
    <mergeCell ref="A53:D61"/>
    <mergeCell ref="A189:C189"/>
    <mergeCell ref="A201:D201"/>
    <mergeCell ref="A200:D200"/>
    <mergeCell ref="K9:K10"/>
    <mergeCell ref="I9:I10"/>
    <mergeCell ref="J9:J10"/>
    <mergeCell ref="H9:H10"/>
    <mergeCell ref="A9:A10"/>
    <mergeCell ref="B3:F3"/>
    <mergeCell ref="B5:G5"/>
    <mergeCell ref="B7:F7"/>
    <mergeCell ref="F9:F10"/>
    <mergeCell ref="G9:G10"/>
    <mergeCell ref="B9:B10"/>
    <mergeCell ref="C9:D9"/>
    <mergeCell ref="E9:E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Contabilitatea</cp:lastModifiedBy>
  <cp:lastPrinted>2018-09-18T05:11:43Z</cp:lastPrinted>
  <dcterms:created xsi:type="dcterms:W3CDTF">2017-11-23T07:22:39Z</dcterms:created>
  <dcterms:modified xsi:type="dcterms:W3CDTF">2018-09-27T06:58:59Z</dcterms:modified>
  <cp:category/>
  <cp:version/>
  <cp:contentType/>
  <cp:contentStatus/>
</cp:coreProperties>
</file>