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3395" windowHeight="12075" activeTab="0"/>
  </bookViews>
  <sheets>
    <sheet name="DLGCA" sheetId="1" r:id="rId1"/>
  </sheets>
  <definedNames>
    <definedName name="_xlnm.Print_Titles" localSheetId="0">'DLGCA'!$7:$8</definedName>
  </definedNames>
  <calcPr fullCalcOnLoad="1"/>
</workbook>
</file>

<file path=xl/sharedStrings.xml><?xml version="1.0" encoding="utf-8"?>
<sst xmlns="http://schemas.openxmlformats.org/spreadsheetml/2006/main" count="135" uniqueCount="112">
  <si>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</si>
  <si>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</si>
  <si>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</si>
  <si>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</si>
  <si>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</si>
  <si>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</si>
  <si>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</si>
  <si>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Direcţia generală locativ-comunală şi amenajare</t>
  </si>
  <si>
    <t>211180</t>
  </si>
  <si>
    <t>212100</t>
  </si>
  <si>
    <t>212210</t>
  </si>
  <si>
    <t>222110</t>
  </si>
  <si>
    <t>222120</t>
  </si>
  <si>
    <t>222210</t>
  </si>
  <si>
    <t>222220</t>
  </si>
  <si>
    <t>222990</t>
  </si>
  <si>
    <t>332110</t>
  </si>
  <si>
    <t>336110</t>
  </si>
  <si>
    <t>Î.C.S. "Gas Natural Fenosa Furnizare Energie</t>
  </si>
  <si>
    <t>S.A. "Moldovagaz"</t>
  </si>
  <si>
    <t>Furnizarea şi achitarea consumului de gaze naturale</t>
  </si>
  <si>
    <t>Furnizarea energiei electrice</t>
  </si>
  <si>
    <t>Salarizarea angajaţilor DGLCA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</si>
  <si>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</si>
  <si>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</si>
  <si>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</si>
  <si>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</si>
  <si>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</si>
  <si>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118,7 / 118,7</t>
  </si>
  <si>
    <t>62,0 / 62,0</t>
  </si>
  <si>
    <t>Suma contractului,          mii lei</t>
  </si>
  <si>
    <t xml:space="preserve">                                                    </t>
  </si>
  <si>
    <t xml:space="preserve"> (semnătură)</t>
  </si>
  <si>
    <t>Servicii neatribuite altor alineate</t>
  </si>
  <si>
    <t>689,4 / 689,4</t>
  </si>
  <si>
    <t>134,5 / 134,5</t>
  </si>
  <si>
    <t>116,0 / 116,0</t>
  </si>
  <si>
    <t>46,0 / 46,0</t>
  </si>
  <si>
    <t>45,0 / 45,0</t>
  </si>
  <si>
    <t>9,5 / 9,5</t>
  </si>
  <si>
    <t>67,0 / 67,0</t>
  </si>
  <si>
    <t>S.R.L. "Starnet Soluţii"</t>
  </si>
  <si>
    <t>Servicii informaţionale</t>
  </si>
  <si>
    <t>nr. 6-C/18 din 12.01.18</t>
  </si>
  <si>
    <t>"SanMax Service" SRL</t>
  </si>
  <si>
    <t>SA "Moldtelecom"</t>
  </si>
  <si>
    <t>Servicii de telecomunicaţii</t>
  </si>
  <si>
    <t>222400</t>
  </si>
  <si>
    <t>Regia transport electric</t>
  </si>
  <si>
    <t>Servicii de transport</t>
  </si>
  <si>
    <t>18,6 / 18,6</t>
  </si>
  <si>
    <t>nr. 13-C/18 din 29.01.18</t>
  </si>
  <si>
    <t>Acord nr. 1 din 05.02.2018</t>
  </si>
  <si>
    <t>222500</t>
  </si>
  <si>
    <t>68,0 / 68,0</t>
  </si>
  <si>
    <t>Servicii de reparaţii curente</t>
  </si>
  <si>
    <t>331110</t>
  </si>
  <si>
    <t>100,0 / 100,0</t>
  </si>
  <si>
    <t>nr. 4-C/18 din 05.01.18</t>
  </si>
  <si>
    <t>SC "BIROLUX-MT" SRL</t>
  </si>
  <si>
    <t>Procurarea combustibilului</t>
  </si>
  <si>
    <t>nr. 1-t din 05.03.2018</t>
  </si>
  <si>
    <t>222140</t>
  </si>
  <si>
    <t>18,0 / 18,0</t>
  </si>
  <si>
    <t>Servicii de apă şi canalizare</t>
  </si>
  <si>
    <t>SA "Apă-Canal"</t>
  </si>
  <si>
    <t>"Unisim Soft" SRL</t>
  </si>
  <si>
    <t>nr. 18/025 din 25.01.18</t>
  </si>
  <si>
    <t>273200</t>
  </si>
  <si>
    <t>Indemnizaţii la încetarea acţiunii contractului de muncă</t>
  </si>
  <si>
    <t>Achitarea indemnizaţiei angajaţilor DGLCA</t>
  </si>
  <si>
    <t>273500</t>
  </si>
  <si>
    <t>30,0 / 30,0</t>
  </si>
  <si>
    <t>Indemnizaţii pentru incapacitatea temporară de muncă</t>
  </si>
  <si>
    <r>
      <t xml:space="preserve">Conducătorul entităţii:   </t>
    </r>
    <r>
      <rPr>
        <b/>
        <sz val="13"/>
        <color indexed="8"/>
        <rFont val="Times New Roman"/>
        <family val="1"/>
      </rPr>
      <t>Ion BURDIUMOV</t>
    </r>
    <r>
      <rPr>
        <sz val="13"/>
        <color indexed="8"/>
        <rFont val="Times New Roman"/>
        <family val="1"/>
      </rPr>
      <t xml:space="preserve">   _________________ </t>
    </r>
  </si>
  <si>
    <t>ÎM "Moldcell" SA</t>
  </si>
  <si>
    <t>Achiziţionrea serviciilor de telefonie mobilă</t>
  </si>
  <si>
    <t>nr. 5-C/18 din 12.01.18</t>
  </si>
  <si>
    <t>SRL "Lukoil-Moldova"</t>
  </si>
  <si>
    <t>Mijloace financiare aprobate  pe anul 2018</t>
  </si>
  <si>
    <t>În luna curentă mai</t>
  </si>
  <si>
    <t>3 233,5 / 3 196,5</t>
  </si>
  <si>
    <t>SRL "Proavangard"</t>
  </si>
  <si>
    <t>nr. 11-C/18 din 17.04.2018</t>
  </si>
  <si>
    <t>0,00 / 37,0</t>
  </si>
  <si>
    <t>314110</t>
  </si>
  <si>
    <t>10,0/20,0</t>
  </si>
  <si>
    <t>SC "ORBITA" SRL</t>
  </si>
  <si>
    <t>339110</t>
  </si>
  <si>
    <t>15,0/15,0</t>
  </si>
  <si>
    <t>Ex. N. CIOBU</t>
  </si>
  <si>
    <t xml:space="preserve">      L. ZIMINA</t>
  </si>
  <si>
    <t>B.C. "Moldindconbank"</t>
  </si>
  <si>
    <t>SRL "Valinex"</t>
  </si>
  <si>
    <t>Servicii de copertare</t>
  </si>
  <si>
    <t>I.S. Centrul telecom speciale</t>
  </si>
  <si>
    <t>CC "Aquatrade" SRL</t>
  </si>
  <si>
    <t xml:space="preserve">SRL "Agro-piese" TGR Grup </t>
  </si>
  <si>
    <t xml:space="preserve">Procurarea  rechizitelor de birou </t>
  </si>
  <si>
    <t xml:space="preserve">Procurarea materialelor de uz gospodăresc </t>
  </si>
  <si>
    <t>Acord nr. 1 din 05.02.18 la  contractul nr. 4030500181    din 14.09.2006</t>
  </si>
  <si>
    <t>Acord nr. 3 din 05.02.18 la contractul nr. 3502 
din 16.12.2013</t>
  </si>
  <si>
    <t>Contractul nr. 2 din 05.02.2018</t>
  </si>
  <si>
    <t>Conform facturii fiscale</t>
  </si>
  <si>
    <t>ÎCS "Coca-Cola"</t>
  </si>
  <si>
    <t>Procurarea apei potabilă</t>
  </si>
  <si>
    <r>
      <t xml:space="preserve">Informaţia privind cheltuielile efectuate pe parcursul lunii </t>
    </r>
    <r>
      <rPr>
        <u val="single"/>
        <sz val="14"/>
        <color indexed="8"/>
        <rFont val="Times New Roman"/>
        <family val="1"/>
      </rPr>
      <t>iunie 2018</t>
    </r>
  </si>
  <si>
    <t>Total de la începutul anului (ianuarie-iunie)</t>
  </si>
  <si>
    <t>nr. 6-C/18 din 16.01.18</t>
  </si>
  <si>
    <t>UNISIM-SOFT SRL</t>
  </si>
  <si>
    <t>Contractul nr. 18/025 din 25.01.2018.02.2018</t>
  </si>
  <si>
    <r>
      <t xml:space="preserve">Numărul de angajaţi conform statelor de personal </t>
    </r>
    <r>
      <rPr>
        <u val="single"/>
        <sz val="14"/>
        <rFont val="Times New Roman"/>
        <family val="1"/>
      </rPr>
      <t>81</t>
    </r>
    <r>
      <rPr>
        <sz val="14"/>
        <rFont val="Times New Roman"/>
        <family val="1"/>
      </rPr>
      <t>, efectiv  51 persoane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</si>
</sst>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1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2.57421875" style="0" customWidth="1"/>
    <col min="2" max="2" width="19.28125" style="0" customWidth="1"/>
    <col min="3" max="3" width="15.421875" style="11" customWidth="1"/>
    <col min="4" max="4" width="14.421875" style="11" customWidth="1"/>
    <col min="5" max="5" width="27.00390625" style="0" customWidth="1"/>
    <col min="6" max="6" width="30.00390625" style="0" customWidth="1"/>
    <col min="7" max="7" width="26.421875" style="20" customWidth="1"/>
    <col min="8" max="8" width="14.140625" style="0" customWidth="1"/>
  </cols>
  <sheetData>
    <row r="1" spans="4:8" ht="1.5" customHeight="1">
      <c r="D1" s="14"/>
      <c r="E1" s="1"/>
      <c r="H1" s="1"/>
    </row>
    <row r="2" spans="1:8" ht="17.25" customHeight="1">
      <c r="A2" s="39" t="s">
        <v>106</v>
      </c>
      <c r="B2" s="39"/>
      <c r="C2" s="39"/>
      <c r="D2" s="39"/>
      <c r="E2" s="39"/>
      <c r="F2" s="39"/>
      <c r="G2" s="39"/>
      <c r="H2" s="39"/>
    </row>
    <row r="3" spans="1:8" ht="17.25" customHeight="1">
      <c r="A3" s="40" t="s">
        <v>7</v>
      </c>
      <c r="B3" s="39"/>
      <c r="C3" s="39"/>
      <c r="D3" s="39"/>
      <c r="E3" s="39"/>
      <c r="F3" s="39"/>
      <c r="G3" s="39"/>
      <c r="H3" s="39"/>
    </row>
    <row r="4" spans="1:8" ht="12.75" customHeight="1">
      <c r="A4" s="41" t="s">
        <v>0</v>
      </c>
      <c r="B4" s="41"/>
      <c r="C4" s="41"/>
      <c r="D4" s="41"/>
      <c r="E4" s="41"/>
      <c r="F4" s="41"/>
      <c r="G4" s="41"/>
      <c r="H4" s="41"/>
    </row>
    <row r="5" spans="1:8" ht="17.25" customHeight="1">
      <c r="A5" s="49" t="s">
        <v>111</v>
      </c>
      <c r="B5" s="49"/>
      <c r="C5" s="49"/>
      <c r="D5" s="49"/>
      <c r="E5" s="49"/>
      <c r="F5" s="49"/>
      <c r="G5" s="49"/>
      <c r="H5" s="49"/>
    </row>
    <row r="6" spans="1:8" ht="9" customHeight="1">
      <c r="A6" s="2"/>
      <c r="B6" s="2"/>
      <c r="C6" s="12"/>
      <c r="D6" s="12"/>
      <c r="E6" s="2"/>
      <c r="F6" s="2"/>
      <c r="G6" s="21"/>
      <c r="H6" s="2"/>
    </row>
    <row r="7" spans="1:8" ht="18.75" customHeight="1">
      <c r="A7" s="42" t="s">
        <v>1</v>
      </c>
      <c r="B7" s="42" t="s">
        <v>2</v>
      </c>
      <c r="C7" s="42" t="s">
        <v>3</v>
      </c>
      <c r="D7" s="42"/>
      <c r="E7" s="45" t="s">
        <v>4</v>
      </c>
      <c r="F7" s="42" t="s">
        <v>5</v>
      </c>
      <c r="G7" s="43" t="s">
        <v>6</v>
      </c>
      <c r="H7" s="45" t="s">
        <v>30</v>
      </c>
    </row>
    <row r="8" spans="1:10" ht="45.75" customHeight="1">
      <c r="A8" s="42"/>
      <c r="B8" s="42"/>
      <c r="C8" s="16" t="s">
        <v>107</v>
      </c>
      <c r="D8" s="16" t="s">
        <v>80</v>
      </c>
      <c r="E8" s="45"/>
      <c r="F8" s="42"/>
      <c r="G8" s="44"/>
      <c r="H8" s="45"/>
      <c r="J8" s="30"/>
    </row>
    <row r="9" spans="1:8" ht="31.5">
      <c r="A9" s="4" t="s">
        <v>8</v>
      </c>
      <c r="B9" s="4" t="s">
        <v>81</v>
      </c>
      <c r="C9" s="9">
        <v>1334.51529</v>
      </c>
      <c r="D9" s="9">
        <f>1334.51529-1105</f>
        <v>229.51529000000005</v>
      </c>
      <c r="E9" s="7" t="s">
        <v>22</v>
      </c>
      <c r="F9" s="6" t="s">
        <v>24</v>
      </c>
      <c r="G9" s="22" t="s">
        <v>79</v>
      </c>
      <c r="H9" s="5">
        <v>3224.9</v>
      </c>
    </row>
    <row r="10" spans="1:9" ht="30" customHeight="1">
      <c r="A10" s="4" t="s">
        <v>9</v>
      </c>
      <c r="B10" s="4" t="s">
        <v>34</v>
      </c>
      <c r="C10" s="9">
        <v>294.60632</v>
      </c>
      <c r="D10" s="9">
        <f>294.60632-245.83</f>
        <v>48.77631999999997</v>
      </c>
      <c r="E10" s="7" t="s">
        <v>23</v>
      </c>
      <c r="F10" s="6" t="s">
        <v>25</v>
      </c>
      <c r="G10" s="22" t="s">
        <v>79</v>
      </c>
      <c r="H10" s="5">
        <v>689.4</v>
      </c>
      <c r="I10" s="30"/>
    </row>
    <row r="11" spans="1:9" ht="30" customHeight="1">
      <c r="A11" s="4" t="s">
        <v>10</v>
      </c>
      <c r="B11" s="4" t="s">
        <v>35</v>
      </c>
      <c r="C11" s="9">
        <v>60.04734</v>
      </c>
      <c r="D11" s="9">
        <f>60.04734-49.725</f>
        <v>10.322339999999997</v>
      </c>
      <c r="E11" s="7" t="s">
        <v>23</v>
      </c>
      <c r="F11" s="6" t="s">
        <v>26</v>
      </c>
      <c r="G11" s="22" t="s">
        <v>79</v>
      </c>
      <c r="H11" s="5">
        <v>134.5</v>
      </c>
      <c r="I11" s="30"/>
    </row>
    <row r="12" spans="1:9" ht="42.75" customHeight="1">
      <c r="A12" s="4" t="s">
        <v>11</v>
      </c>
      <c r="B12" s="4" t="s">
        <v>36</v>
      </c>
      <c r="C12" s="9">
        <v>51.529</v>
      </c>
      <c r="D12" s="9">
        <f>51.52956-37.35</f>
        <v>14.179559999999995</v>
      </c>
      <c r="E12" s="7" t="s">
        <v>18</v>
      </c>
      <c r="F12" s="6" t="s">
        <v>21</v>
      </c>
      <c r="G12" s="19" t="s">
        <v>100</v>
      </c>
      <c r="H12" s="15">
        <v>116</v>
      </c>
      <c r="I12" s="30"/>
    </row>
    <row r="13" spans="1:9" ht="49.5" customHeight="1">
      <c r="A13" s="4" t="s">
        <v>12</v>
      </c>
      <c r="B13" s="4" t="s">
        <v>28</v>
      </c>
      <c r="C13" s="9">
        <v>40.75</v>
      </c>
      <c r="D13" s="9">
        <v>0</v>
      </c>
      <c r="E13" s="7" t="s">
        <v>19</v>
      </c>
      <c r="F13" s="6" t="s">
        <v>20</v>
      </c>
      <c r="G13" s="19" t="s">
        <v>101</v>
      </c>
      <c r="H13" s="15">
        <v>118.7</v>
      </c>
      <c r="I13" s="30"/>
    </row>
    <row r="14" spans="1:9" ht="27.75" customHeight="1">
      <c r="A14" s="4" t="s">
        <v>62</v>
      </c>
      <c r="B14" s="4" t="s">
        <v>63</v>
      </c>
      <c r="C14" s="9">
        <v>2.961</v>
      </c>
      <c r="D14" s="9">
        <f>2.96151-1.29</f>
        <v>1.67151</v>
      </c>
      <c r="E14" s="7" t="s">
        <v>65</v>
      </c>
      <c r="F14" s="6" t="s">
        <v>64</v>
      </c>
      <c r="G14" s="22" t="s">
        <v>102</v>
      </c>
      <c r="H14" s="15">
        <v>12.5</v>
      </c>
      <c r="I14" s="30"/>
    </row>
    <row r="15" spans="1:8" ht="21" customHeight="1">
      <c r="A15" s="4" t="s">
        <v>13</v>
      </c>
      <c r="B15" s="4" t="s">
        <v>37</v>
      </c>
      <c r="C15" s="9">
        <v>21.223</v>
      </c>
      <c r="D15" s="9">
        <f>21.223-16.9</f>
        <v>4.323</v>
      </c>
      <c r="E15" s="35"/>
      <c r="F15" s="35"/>
      <c r="G15" s="36"/>
      <c r="H15" s="35"/>
    </row>
    <row r="16" spans="1:8" ht="21" customHeight="1">
      <c r="A16" s="4"/>
      <c r="B16" s="4"/>
      <c r="C16" s="32"/>
      <c r="D16" s="15">
        <v>0.6</v>
      </c>
      <c r="E16" s="7" t="s">
        <v>41</v>
      </c>
      <c r="F16" s="6" t="s">
        <v>42</v>
      </c>
      <c r="G16" s="22" t="s">
        <v>103</v>
      </c>
      <c r="H16" s="15">
        <v>0.6</v>
      </c>
    </row>
    <row r="17" spans="1:8" ht="21" customHeight="1">
      <c r="A17" s="4"/>
      <c r="B17" s="4"/>
      <c r="C17" s="32"/>
      <c r="D17" s="15">
        <v>0.24</v>
      </c>
      <c r="E17" s="7" t="s">
        <v>92</v>
      </c>
      <c r="F17" s="6" t="s">
        <v>42</v>
      </c>
      <c r="G17" s="22" t="s">
        <v>103</v>
      </c>
      <c r="H17" s="15">
        <v>0.24</v>
      </c>
    </row>
    <row r="18" spans="1:8" ht="21" customHeight="1">
      <c r="A18" s="4"/>
      <c r="B18" s="4"/>
      <c r="C18" s="48"/>
      <c r="D18" s="15">
        <v>0.6</v>
      </c>
      <c r="E18" s="7" t="s">
        <v>45</v>
      </c>
      <c r="F18" s="6" t="s">
        <v>42</v>
      </c>
      <c r="G18" s="22" t="s">
        <v>103</v>
      </c>
      <c r="H18" s="15">
        <v>0.6</v>
      </c>
    </row>
    <row r="19" spans="1:8" ht="21" customHeight="1" hidden="1">
      <c r="A19" s="4"/>
      <c r="B19" s="4"/>
      <c r="C19" s="9"/>
      <c r="D19" s="15"/>
      <c r="E19" s="7" t="s">
        <v>66</v>
      </c>
      <c r="F19" s="6" t="s">
        <v>42</v>
      </c>
      <c r="G19" s="22" t="s">
        <v>67</v>
      </c>
      <c r="H19" s="15">
        <v>18</v>
      </c>
    </row>
    <row r="20" spans="1:8" ht="32.25" customHeight="1">
      <c r="A20" s="4"/>
      <c r="B20" s="4"/>
      <c r="C20" s="9"/>
      <c r="D20" s="15">
        <v>2.88</v>
      </c>
      <c r="E20" s="7" t="s">
        <v>109</v>
      </c>
      <c r="F20" s="18" t="s">
        <v>42</v>
      </c>
      <c r="G20" s="22" t="s">
        <v>110</v>
      </c>
      <c r="H20" s="15">
        <v>18.4</v>
      </c>
    </row>
    <row r="21" spans="1:8" ht="21" customHeight="1">
      <c r="A21" s="4" t="s">
        <v>14</v>
      </c>
      <c r="B21" s="4" t="s">
        <v>29</v>
      </c>
      <c r="C21" s="9">
        <v>20.362</v>
      </c>
      <c r="D21" s="9">
        <f>20.362-16.57-1.62</f>
        <v>2.171999999999998</v>
      </c>
      <c r="E21" s="7" t="s">
        <v>45</v>
      </c>
      <c r="F21" s="6" t="s">
        <v>46</v>
      </c>
      <c r="G21" s="23" t="s">
        <v>52</v>
      </c>
      <c r="H21" s="15">
        <v>36</v>
      </c>
    </row>
    <row r="22" spans="1:8" ht="30.75" customHeight="1">
      <c r="A22" s="4"/>
      <c r="B22" s="4"/>
      <c r="C22" s="9"/>
      <c r="D22" s="9">
        <v>1.62</v>
      </c>
      <c r="E22" s="26" t="s">
        <v>75</v>
      </c>
      <c r="F22" s="6" t="s">
        <v>76</v>
      </c>
      <c r="G22" s="22" t="s">
        <v>77</v>
      </c>
      <c r="H22" s="15">
        <v>19.44</v>
      </c>
    </row>
    <row r="23" spans="1:8" ht="20.25" customHeight="1">
      <c r="A23" s="4" t="s">
        <v>47</v>
      </c>
      <c r="B23" s="10" t="s">
        <v>50</v>
      </c>
      <c r="C23" s="9">
        <v>7.824</v>
      </c>
      <c r="D23" s="9">
        <f>7.824-2.89</f>
        <v>4.933999999999999</v>
      </c>
      <c r="E23" s="7" t="s">
        <v>48</v>
      </c>
      <c r="F23" s="6" t="s">
        <v>49</v>
      </c>
      <c r="G23" s="19" t="s">
        <v>51</v>
      </c>
      <c r="H23" s="15">
        <v>10.56</v>
      </c>
    </row>
    <row r="24" spans="1:8" ht="20.25" customHeight="1">
      <c r="A24" s="4" t="s">
        <v>53</v>
      </c>
      <c r="B24" s="10" t="s">
        <v>54</v>
      </c>
      <c r="C24" s="9">
        <v>15.05</v>
      </c>
      <c r="D24" s="9">
        <f>15.05-12.65</f>
        <v>2.4000000000000004</v>
      </c>
      <c r="E24" s="7" t="s">
        <v>82</v>
      </c>
      <c r="F24" s="6" t="s">
        <v>55</v>
      </c>
      <c r="G24" s="22" t="s">
        <v>83</v>
      </c>
      <c r="H24" s="15">
        <v>32.25</v>
      </c>
    </row>
    <row r="25" spans="1:4" ht="21" customHeight="1">
      <c r="A25" s="4" t="s">
        <v>15</v>
      </c>
      <c r="B25" s="4" t="s">
        <v>38</v>
      </c>
      <c r="C25" s="9">
        <v>30.826</v>
      </c>
      <c r="D25" s="9">
        <f>30.82-27.4</f>
        <v>3.4200000000000017</v>
      </c>
    </row>
    <row r="26" spans="1:8" ht="21" customHeight="1">
      <c r="A26" s="4"/>
      <c r="B26" s="4"/>
      <c r="C26" s="9"/>
      <c r="D26" s="9">
        <v>1.15</v>
      </c>
      <c r="E26" s="7" t="s">
        <v>44</v>
      </c>
      <c r="F26" s="6" t="s">
        <v>33</v>
      </c>
      <c r="G26" s="22" t="s">
        <v>43</v>
      </c>
      <c r="H26" s="5">
        <v>24.236</v>
      </c>
    </row>
    <row r="27" spans="1:8" ht="21" customHeight="1" hidden="1">
      <c r="A27" s="4"/>
      <c r="B27" s="4"/>
      <c r="C27" s="9"/>
      <c r="D27" s="9"/>
      <c r="E27" s="7" t="s">
        <v>93</v>
      </c>
      <c r="F27" s="6" t="s">
        <v>94</v>
      </c>
      <c r="G27" s="22" t="s">
        <v>103</v>
      </c>
      <c r="H27" s="5">
        <v>8.853</v>
      </c>
    </row>
    <row r="28" spans="1:8" ht="21" customHeight="1">
      <c r="A28" s="4"/>
      <c r="B28" s="4"/>
      <c r="C28" s="9"/>
      <c r="D28" s="9">
        <v>1.25</v>
      </c>
      <c r="E28" s="7" t="s">
        <v>96</v>
      </c>
      <c r="F28" s="6" t="s">
        <v>33</v>
      </c>
      <c r="G28" s="22" t="s">
        <v>103</v>
      </c>
      <c r="H28" s="9">
        <v>1.25</v>
      </c>
    </row>
    <row r="29" spans="1:8" ht="21" customHeight="1">
      <c r="A29" s="4"/>
      <c r="B29" s="4"/>
      <c r="C29" s="9"/>
      <c r="D29" s="15">
        <v>1.02</v>
      </c>
      <c r="E29" s="7" t="s">
        <v>95</v>
      </c>
      <c r="F29" s="6" t="s">
        <v>33</v>
      </c>
      <c r="G29" s="22" t="s">
        <v>103</v>
      </c>
      <c r="H29" s="15">
        <v>1.02</v>
      </c>
    </row>
    <row r="30" spans="1:8" ht="31.5" customHeight="1">
      <c r="A30" s="4" t="s">
        <v>68</v>
      </c>
      <c r="B30" s="4" t="s">
        <v>84</v>
      </c>
      <c r="C30" s="9">
        <v>22.8</v>
      </c>
      <c r="D30" s="9">
        <v>0</v>
      </c>
      <c r="E30" s="26" t="s">
        <v>70</v>
      </c>
      <c r="F30" s="6" t="s">
        <v>69</v>
      </c>
      <c r="G30" s="22" t="s">
        <v>79</v>
      </c>
      <c r="H30" s="5">
        <v>22.8</v>
      </c>
    </row>
    <row r="31" spans="1:8" ht="30.75" customHeight="1">
      <c r="A31" s="4" t="s">
        <v>71</v>
      </c>
      <c r="B31" s="4" t="s">
        <v>72</v>
      </c>
      <c r="C31" s="9">
        <v>10.93153</v>
      </c>
      <c r="D31" s="9">
        <f>10.93153-9.41</f>
        <v>1.5215300000000003</v>
      </c>
      <c r="E31" s="7" t="s">
        <v>70</v>
      </c>
      <c r="F31" s="6" t="s">
        <v>73</v>
      </c>
      <c r="G31" s="22" t="s">
        <v>79</v>
      </c>
      <c r="H31" s="5">
        <v>10.93</v>
      </c>
    </row>
    <row r="32" spans="1:8" ht="21.75" customHeight="1">
      <c r="A32" s="4" t="s">
        <v>85</v>
      </c>
      <c r="B32" s="4" t="s">
        <v>86</v>
      </c>
      <c r="C32" s="9">
        <v>18.019</v>
      </c>
      <c r="D32" s="15">
        <f>18.019-17.32</f>
        <v>0.6989999999999981</v>
      </c>
      <c r="E32" s="7"/>
      <c r="F32" s="6"/>
      <c r="G32" s="22"/>
      <c r="H32" s="5"/>
    </row>
    <row r="33" spans="1:8" s="25" customFormat="1" ht="21" customHeight="1">
      <c r="A33" s="4" t="s">
        <v>56</v>
      </c>
      <c r="B33" s="4" t="s">
        <v>57</v>
      </c>
      <c r="C33" s="9">
        <v>33.48</v>
      </c>
      <c r="D33" s="9">
        <f>33.48-26.69</f>
        <v>6.789999999999996</v>
      </c>
      <c r="E33" s="7" t="s">
        <v>78</v>
      </c>
      <c r="F33" s="6" t="s">
        <v>60</v>
      </c>
      <c r="G33" s="19" t="s">
        <v>61</v>
      </c>
      <c r="H33" s="5">
        <v>85.649</v>
      </c>
    </row>
    <row r="34" spans="1:8" ht="22.5" customHeight="1">
      <c r="A34" s="4" t="s">
        <v>16</v>
      </c>
      <c r="B34" s="4" t="s">
        <v>39</v>
      </c>
      <c r="C34" s="9">
        <v>7.77</v>
      </c>
      <c r="D34" s="9">
        <f>7.77-7.77</f>
        <v>0</v>
      </c>
      <c r="E34" s="26" t="s">
        <v>97</v>
      </c>
      <c r="F34" s="6" t="s">
        <v>27</v>
      </c>
      <c r="G34" s="22" t="s">
        <v>103</v>
      </c>
      <c r="H34" s="15"/>
    </row>
    <row r="35" spans="1:8" ht="28.5" customHeight="1">
      <c r="A35" s="4" t="s">
        <v>17</v>
      </c>
      <c r="B35" s="4" t="s">
        <v>40</v>
      </c>
      <c r="C35" s="9">
        <v>28.67</v>
      </c>
      <c r="D35" s="9">
        <f>28.673-15.9</f>
        <v>12.772999999999998</v>
      </c>
      <c r="E35" s="7" t="s">
        <v>59</v>
      </c>
      <c r="F35" s="18" t="s">
        <v>98</v>
      </c>
      <c r="G35" s="22" t="s">
        <v>58</v>
      </c>
      <c r="H35" s="15">
        <v>55.556</v>
      </c>
    </row>
    <row r="36" spans="1:8" ht="35.25" customHeight="1" hidden="1">
      <c r="A36" s="31"/>
      <c r="B36" s="31"/>
      <c r="C36" s="46"/>
      <c r="D36" s="47"/>
      <c r="E36" s="37" t="s">
        <v>87</v>
      </c>
      <c r="F36" s="18" t="s">
        <v>99</v>
      </c>
      <c r="G36" s="22" t="s">
        <v>103</v>
      </c>
      <c r="H36" s="33">
        <v>4.21</v>
      </c>
    </row>
    <row r="37" spans="1:8" ht="35.25" customHeight="1">
      <c r="A37" s="31"/>
      <c r="B37" s="31"/>
      <c r="C37" s="32">
        <v>0.9</v>
      </c>
      <c r="D37" s="33">
        <v>0.9</v>
      </c>
      <c r="E37" s="7" t="s">
        <v>44</v>
      </c>
      <c r="F37" s="18" t="s">
        <v>99</v>
      </c>
      <c r="G37" s="22" t="s">
        <v>108</v>
      </c>
      <c r="H37" s="33">
        <v>1.98</v>
      </c>
    </row>
    <row r="38" spans="1:8" ht="25.5" customHeight="1">
      <c r="A38" s="31" t="s">
        <v>88</v>
      </c>
      <c r="B38" s="31" t="s">
        <v>89</v>
      </c>
      <c r="C38" s="32">
        <v>7.131</v>
      </c>
      <c r="D38" s="32">
        <f>7.131-1.39</f>
        <v>5.7410000000000005</v>
      </c>
      <c r="E38" s="37" t="s">
        <v>104</v>
      </c>
      <c r="F38" s="38" t="s">
        <v>105</v>
      </c>
      <c r="G38" s="22" t="s">
        <v>103</v>
      </c>
      <c r="H38" s="33">
        <v>5.74</v>
      </c>
    </row>
    <row r="39" spans="2:8" ht="48" customHeight="1">
      <c r="B39" s="8"/>
      <c r="C39" s="13"/>
      <c r="D39" s="13"/>
      <c r="E39" s="8"/>
      <c r="F39" s="8"/>
      <c r="G39" s="24"/>
      <c r="H39" s="8"/>
    </row>
    <row r="40" spans="1:4" ht="17.25">
      <c r="A40" s="27" t="s">
        <v>74</v>
      </c>
      <c r="B40" s="28"/>
      <c r="C40" s="29"/>
      <c r="D40" s="29"/>
    </row>
    <row r="41" spans="2:4" ht="15">
      <c r="B41" s="3" t="s">
        <v>31</v>
      </c>
      <c r="D41" s="17" t="s">
        <v>32</v>
      </c>
    </row>
    <row r="42" ht="81.75" customHeight="1"/>
    <row r="43" ht="15">
      <c r="A43" s="34" t="s">
        <v>90</v>
      </c>
    </row>
    <row r="44" ht="15">
      <c r="A44" s="34" t="s">
        <v>91</v>
      </c>
    </row>
  </sheetData>
  <sheetProtection/>
  <mergeCells count="11">
    <mergeCell ref="F7:F8"/>
    <mergeCell ref="G7:G8"/>
    <mergeCell ref="H7:H8"/>
    <mergeCell ref="A7:A8"/>
    <mergeCell ref="B7:B8"/>
    <mergeCell ref="C7:D7"/>
    <mergeCell ref="E7:E8"/>
    <mergeCell ref="A2:H2"/>
    <mergeCell ref="A3:H3"/>
    <mergeCell ref="A4:H4"/>
    <mergeCell ref="A5:H5"/>
  </mergeCells>
  <printOptions/>
  <pageMargins left="0.7874015748031497" right="0.1968503937007874" top="0.1968503937007874" bottom="0.3149606299212598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Sam</cp:lastModifiedBy>
  <cp:lastPrinted>2018-07-05T14:07:01Z</cp:lastPrinted>
  <dcterms:created xsi:type="dcterms:W3CDTF">2017-11-17T15:26:20Z</dcterms:created>
  <dcterms:modified xsi:type="dcterms:W3CDTF">2018-07-05T14:23:50Z</dcterms:modified>
  <cp:category/>
  <cp:version/>
  <cp:contentType/>
  <cp:contentStatus/>
</cp:coreProperties>
</file>